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src\traffk\HealthInformationPortal\src\Traffk.Databases\PostEF\0002.Deerwalk\"/>
    </mc:Choice>
  </mc:AlternateContent>
  <bookViews>
    <workbookView xWindow="0" yWindow="0" windowWidth="27720" windowHeight="12578" xr2:uid="{00000000-000D-0000-FFFF-FFFF00000000}"/>
  </bookViews>
  <sheets>
    <sheet name="DW Fields" sheetId="1" r:id="rId1"/>
    <sheet name="DW Table Map" sheetId="2" r:id="rId2"/>
    <sheet name="Ref" sheetId="3" r:id="rId3"/>
  </sheets>
  <definedNames>
    <definedName name="_xlnm._FilterDatabase" localSheetId="0" hidden="1">'DW Fields'!$A$2:$AB$631</definedName>
    <definedName name="PhiClassifications">Ref!$G$2</definedName>
    <definedName name="SchemaName">Ref!$B$1</definedName>
    <definedName name="TableMap">'DW Table Map'!$A$2:$F$13</definedName>
    <definedName name="TypeMap">Ref!$D$2:$F$6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4" i="1" l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3" i="1"/>
  <c r="H44" i="1"/>
  <c r="H156" i="1"/>
  <c r="H332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T37" i="1" s="1"/>
  <c r="H37" i="1" s="1"/>
  <c r="AU38" i="1"/>
  <c r="AT38" i="1" s="1"/>
  <c r="H38" i="1" s="1"/>
  <c r="AU39" i="1"/>
  <c r="AT39" i="1" s="1"/>
  <c r="H39" i="1" s="1"/>
  <c r="AU40" i="1"/>
  <c r="AT40" i="1" s="1"/>
  <c r="H40" i="1" s="1"/>
  <c r="AU41" i="1"/>
  <c r="AT41" i="1" s="1"/>
  <c r="H41" i="1" s="1"/>
  <c r="AU42" i="1"/>
  <c r="AT42" i="1" s="1"/>
  <c r="H42" i="1" s="1"/>
  <c r="AU43" i="1"/>
  <c r="AT43" i="1" s="1"/>
  <c r="H43" i="1" s="1"/>
  <c r="AU44" i="1"/>
  <c r="AT44" i="1" s="1"/>
  <c r="AU45" i="1"/>
  <c r="AT45" i="1" s="1"/>
  <c r="H45" i="1" s="1"/>
  <c r="AU46" i="1"/>
  <c r="AT46" i="1" s="1"/>
  <c r="H46" i="1" s="1"/>
  <c r="AU47" i="1"/>
  <c r="AT47" i="1" s="1"/>
  <c r="H47" i="1" s="1"/>
  <c r="AU48" i="1"/>
  <c r="AT48" i="1" s="1"/>
  <c r="H48" i="1" s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T104" i="1" s="1"/>
  <c r="H104" i="1" s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T130" i="1" s="1"/>
  <c r="H130" i="1" s="1"/>
  <c r="AU131" i="1"/>
  <c r="AT131" i="1" s="1"/>
  <c r="H131" i="1" s="1"/>
  <c r="AU132" i="1"/>
  <c r="AT132" i="1" s="1"/>
  <c r="H132" i="1" s="1"/>
  <c r="AU133" i="1"/>
  <c r="AT133" i="1" s="1"/>
  <c r="H133" i="1" s="1"/>
  <c r="AU134" i="1"/>
  <c r="AU135" i="1"/>
  <c r="AU136" i="1"/>
  <c r="AU137" i="1"/>
  <c r="AU138" i="1"/>
  <c r="AU139" i="1"/>
  <c r="AU140" i="1"/>
  <c r="AU141" i="1"/>
  <c r="AT141" i="1" s="1"/>
  <c r="H141" i="1" s="1"/>
  <c r="AU142" i="1"/>
  <c r="AT142" i="1" s="1"/>
  <c r="H142" i="1" s="1"/>
  <c r="AU143" i="1"/>
  <c r="AU144" i="1"/>
  <c r="AU145" i="1"/>
  <c r="AU146" i="1"/>
  <c r="AU147" i="1"/>
  <c r="AU148" i="1"/>
  <c r="AT148" i="1" s="1"/>
  <c r="H148" i="1" s="1"/>
  <c r="AU149" i="1"/>
  <c r="AT149" i="1" s="1"/>
  <c r="H149" i="1" s="1"/>
  <c r="AU150" i="1"/>
  <c r="AT150" i="1" s="1"/>
  <c r="H150" i="1" s="1"/>
  <c r="AU151" i="1"/>
  <c r="AU152" i="1"/>
  <c r="AU153" i="1"/>
  <c r="AT153" i="1" s="1"/>
  <c r="H153" i="1" s="1"/>
  <c r="AU154" i="1"/>
  <c r="AT154" i="1" s="1"/>
  <c r="H154" i="1" s="1"/>
  <c r="AU155" i="1"/>
  <c r="AT155" i="1" s="1"/>
  <c r="H155" i="1" s="1"/>
  <c r="AU156" i="1"/>
  <c r="AT156" i="1" s="1"/>
  <c r="AU157" i="1"/>
  <c r="AT157" i="1" s="1"/>
  <c r="H157" i="1" s="1"/>
  <c r="AU158" i="1"/>
  <c r="AT158" i="1" s="1"/>
  <c r="H158" i="1" s="1"/>
  <c r="AU159" i="1"/>
  <c r="AT159" i="1" s="1"/>
  <c r="H159" i="1" s="1"/>
  <c r="AU160" i="1"/>
  <c r="AT160" i="1" s="1"/>
  <c r="H160" i="1" s="1"/>
  <c r="AU161" i="1"/>
  <c r="AT161" i="1" s="1"/>
  <c r="H161" i="1" s="1"/>
  <c r="AU162" i="1"/>
  <c r="AT162" i="1" s="1"/>
  <c r="H162" i="1" s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T231" i="1" s="1"/>
  <c r="H231" i="1" s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T319" i="1" s="1"/>
  <c r="H319" i="1" s="1"/>
  <c r="AU320" i="1"/>
  <c r="AT320" i="1" s="1"/>
  <c r="H320" i="1" s="1"/>
  <c r="AU321" i="1"/>
  <c r="AT321" i="1" s="1"/>
  <c r="H321" i="1" s="1"/>
  <c r="AU322" i="1"/>
  <c r="AU323" i="1"/>
  <c r="AT323" i="1" s="1"/>
  <c r="H323" i="1" s="1"/>
  <c r="AU324" i="1"/>
  <c r="AT324" i="1" s="1"/>
  <c r="H324" i="1" s="1"/>
  <c r="AU325" i="1"/>
  <c r="AT325" i="1" s="1"/>
  <c r="H325" i="1" s="1"/>
  <c r="AU326" i="1"/>
  <c r="AT326" i="1" s="1"/>
  <c r="H326" i="1" s="1"/>
  <c r="AU327" i="1"/>
  <c r="AU328" i="1"/>
  <c r="AU329" i="1"/>
  <c r="AT329" i="1" s="1"/>
  <c r="H329" i="1" s="1"/>
  <c r="AU330" i="1"/>
  <c r="AT330" i="1" s="1"/>
  <c r="H330" i="1" s="1"/>
  <c r="AU331" i="1"/>
  <c r="AT331" i="1" s="1"/>
  <c r="H331" i="1" s="1"/>
  <c r="AT332" i="1"/>
  <c r="AU332" i="1"/>
  <c r="AU333" i="1"/>
  <c r="AT333" i="1" s="1"/>
  <c r="H333" i="1" s="1"/>
  <c r="AU334" i="1"/>
  <c r="AT334" i="1" s="1"/>
  <c r="H334" i="1" s="1"/>
  <c r="AU335" i="1"/>
  <c r="AT335" i="1" s="1"/>
  <c r="H335" i="1" s="1"/>
  <c r="AT336" i="1"/>
  <c r="H336" i="1" s="1"/>
  <c r="AU336" i="1"/>
  <c r="AU337" i="1"/>
  <c r="AT337" i="1" s="1"/>
  <c r="H337" i="1" s="1"/>
  <c r="AU338" i="1"/>
  <c r="AT338" i="1" s="1"/>
  <c r="H338" i="1" s="1"/>
  <c r="AU339" i="1"/>
  <c r="AT339" i="1" s="1"/>
  <c r="H339" i="1" s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T456" i="1"/>
  <c r="H456" i="1" s="1"/>
  <c r="AU456" i="1"/>
  <c r="AT457" i="1"/>
  <c r="H457" i="1" s="1"/>
  <c r="AU457" i="1"/>
  <c r="AU458" i="1"/>
  <c r="AU459" i="1"/>
  <c r="AT460" i="1"/>
  <c r="H460" i="1" s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T483" i="1"/>
  <c r="H483" i="1" s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T494" i="1" s="1"/>
  <c r="H494" i="1" s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T509" i="1" s="1"/>
  <c r="H509" i="1" s="1"/>
  <c r="AU510" i="1"/>
  <c r="AU511" i="1"/>
  <c r="AU512" i="1"/>
  <c r="AU513" i="1"/>
  <c r="AU514" i="1"/>
  <c r="AT515" i="1"/>
  <c r="H515" i="1" s="1"/>
  <c r="AU515" i="1"/>
  <c r="AU516" i="1"/>
  <c r="AT516" i="1" s="1"/>
  <c r="H516" i="1" s="1"/>
  <c r="AU517" i="1"/>
  <c r="AU518" i="1"/>
  <c r="AT519" i="1"/>
  <c r="H519" i="1" s="1"/>
  <c r="AU519" i="1"/>
  <c r="AU520" i="1"/>
  <c r="AU521" i="1"/>
  <c r="AT521" i="1" s="1"/>
  <c r="H521" i="1" s="1"/>
  <c r="AU522" i="1"/>
  <c r="AU523" i="1"/>
  <c r="AU524" i="1"/>
  <c r="AU525" i="1"/>
  <c r="AU526" i="1"/>
  <c r="AU527" i="1"/>
  <c r="AU528" i="1"/>
  <c r="AT528" i="1" s="1"/>
  <c r="H528" i="1" s="1"/>
  <c r="AU529" i="1"/>
  <c r="AT529" i="1" s="1"/>
  <c r="H529" i="1" s="1"/>
  <c r="AU530" i="1"/>
  <c r="AT530" i="1" s="1"/>
  <c r="H530" i="1" s="1"/>
  <c r="AU531" i="1"/>
  <c r="AU532" i="1"/>
  <c r="AU533" i="1"/>
  <c r="AU534" i="1"/>
  <c r="AU535" i="1"/>
  <c r="AU536" i="1"/>
  <c r="AT536" i="1" s="1"/>
  <c r="H536" i="1" s="1"/>
  <c r="AU537" i="1"/>
  <c r="AT537" i="1" s="1"/>
  <c r="H537" i="1" s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T555" i="1"/>
  <c r="H555" i="1" s="1"/>
  <c r="AU555" i="1"/>
  <c r="AU556" i="1"/>
  <c r="AU557" i="1"/>
  <c r="AU558" i="1"/>
  <c r="AU559" i="1"/>
  <c r="AU560" i="1"/>
  <c r="AU561" i="1"/>
  <c r="AT561" i="1" s="1"/>
  <c r="H561" i="1" s="1"/>
  <c r="AU562" i="1"/>
  <c r="AT562" i="1" s="1"/>
  <c r="H562" i="1" s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T580" i="1" s="1"/>
  <c r="H580" i="1" s="1"/>
  <c r="AU581" i="1"/>
  <c r="AU582" i="1"/>
  <c r="AU583" i="1"/>
  <c r="AU584" i="1"/>
  <c r="AU585" i="1"/>
  <c r="AU586" i="1"/>
  <c r="AU587" i="1"/>
  <c r="AU588" i="1"/>
  <c r="AU589" i="1"/>
  <c r="AT589" i="1" s="1"/>
  <c r="H589" i="1" s="1"/>
  <c r="AU590" i="1"/>
  <c r="AT590" i="1" s="1"/>
  <c r="H590" i="1" s="1"/>
  <c r="AT591" i="1"/>
  <c r="H591" i="1" s="1"/>
  <c r="AU591" i="1"/>
  <c r="AU592" i="1"/>
  <c r="AU593" i="1"/>
  <c r="AU594" i="1"/>
  <c r="AU595" i="1"/>
  <c r="AU596" i="1"/>
  <c r="AT596" i="1" s="1"/>
  <c r="H596" i="1" s="1"/>
  <c r="AU597" i="1"/>
  <c r="AU598" i="1"/>
  <c r="AU599" i="1"/>
  <c r="AU600" i="1"/>
  <c r="AU601" i="1"/>
  <c r="AT601" i="1" s="1"/>
  <c r="H601" i="1" s="1"/>
  <c r="AU602" i="1"/>
  <c r="AT602" i="1" s="1"/>
  <c r="H602" i="1" s="1"/>
  <c r="AU603" i="1"/>
  <c r="AU604" i="1"/>
  <c r="AU605" i="1"/>
  <c r="AT605" i="1" s="1"/>
  <c r="H605" i="1" s="1"/>
  <c r="AU606" i="1"/>
  <c r="AU607" i="1"/>
  <c r="AU608" i="1"/>
  <c r="AU609" i="1"/>
  <c r="AU610" i="1"/>
  <c r="AU611" i="1"/>
  <c r="AU612" i="1"/>
  <c r="AU613" i="1"/>
  <c r="AU614" i="1"/>
  <c r="AT614" i="1" s="1"/>
  <c r="H614" i="1" s="1"/>
  <c r="AU615" i="1"/>
  <c r="AU616" i="1"/>
  <c r="AU617" i="1"/>
  <c r="AU618" i="1"/>
  <c r="AU619" i="1"/>
  <c r="AU620" i="1"/>
  <c r="AT620" i="1" s="1"/>
  <c r="H620" i="1" s="1"/>
  <c r="AU621" i="1"/>
  <c r="AU622" i="1"/>
  <c r="AU623" i="1"/>
  <c r="AU624" i="1"/>
  <c r="AU625" i="1"/>
  <c r="AU626" i="1"/>
  <c r="AT627" i="1"/>
  <c r="H627" i="1" s="1"/>
  <c r="AU627" i="1"/>
  <c r="AU628" i="1"/>
  <c r="AU629" i="1"/>
  <c r="AU630" i="1"/>
  <c r="AU631" i="1"/>
  <c r="AU4" i="1"/>
  <c r="AU5" i="1"/>
  <c r="AU6" i="1"/>
  <c r="AU7" i="1"/>
  <c r="AU8" i="1"/>
  <c r="AU9" i="1"/>
  <c r="AU10" i="1"/>
  <c r="AU11" i="1"/>
  <c r="AT11" i="1" s="1"/>
  <c r="H11" i="1" s="1"/>
  <c r="AU3" i="1"/>
  <c r="AR30" i="1"/>
  <c r="AS30" i="1" s="1"/>
  <c r="AR31" i="1"/>
  <c r="AS31" i="1"/>
  <c r="AV31" i="1" s="1"/>
  <c r="BB31" i="1"/>
  <c r="AR32" i="1"/>
  <c r="AS32" i="1" s="1"/>
  <c r="AW32" i="1"/>
  <c r="AR33" i="1"/>
  <c r="AS33" i="1"/>
  <c r="BB33" i="1"/>
  <c r="AR34" i="1"/>
  <c r="AS34" i="1" s="1"/>
  <c r="AW34" i="1"/>
  <c r="AR35" i="1"/>
  <c r="AS35" i="1"/>
  <c r="AV35" i="1"/>
  <c r="BB35" i="1"/>
  <c r="AR36" i="1"/>
  <c r="AS36" i="1" s="1"/>
  <c r="AW36" i="1"/>
  <c r="AR37" i="1"/>
  <c r="AS37" i="1"/>
  <c r="AV37" i="1"/>
  <c r="BB37" i="1"/>
  <c r="AR38" i="1"/>
  <c r="AS38" i="1" s="1"/>
  <c r="AR39" i="1"/>
  <c r="AS39" i="1"/>
  <c r="AV39" i="1" s="1"/>
  <c r="BB39" i="1"/>
  <c r="AR40" i="1"/>
  <c r="AS40" i="1" s="1"/>
  <c r="AW40" i="1" s="1"/>
  <c r="AR41" i="1"/>
  <c r="AS41" i="1"/>
  <c r="AV41" i="1"/>
  <c r="AR42" i="1"/>
  <c r="AS42" i="1" s="1"/>
  <c r="AW42" i="1"/>
  <c r="BA42" i="1"/>
  <c r="AR43" i="1"/>
  <c r="AS43" i="1"/>
  <c r="AV43" i="1"/>
  <c r="AR44" i="1"/>
  <c r="AS44" i="1" s="1"/>
  <c r="AW44" i="1"/>
  <c r="BA44" i="1"/>
  <c r="AR45" i="1"/>
  <c r="AS45" i="1"/>
  <c r="AR46" i="1"/>
  <c r="AS46" i="1" s="1"/>
  <c r="AW46" i="1"/>
  <c r="BA46" i="1"/>
  <c r="AR47" i="1"/>
  <c r="AS47" i="1"/>
  <c r="AV47" i="1" s="1"/>
  <c r="AR48" i="1"/>
  <c r="AS48" i="1" s="1"/>
  <c r="AW48" i="1" s="1"/>
  <c r="BA48" i="1"/>
  <c r="AR49" i="1"/>
  <c r="AS49" i="1"/>
  <c r="AV49" i="1"/>
  <c r="BB49" i="1"/>
  <c r="AR50" i="1"/>
  <c r="AS50" i="1" s="1"/>
  <c r="AW50" i="1"/>
  <c r="AR51" i="1"/>
  <c r="AS51" i="1"/>
  <c r="AV51" i="1"/>
  <c r="BB51" i="1"/>
  <c r="AR52" i="1"/>
  <c r="AS52" i="1" s="1"/>
  <c r="AW52" i="1"/>
  <c r="AR53" i="1"/>
  <c r="AS53" i="1"/>
  <c r="AV53" i="1"/>
  <c r="BB53" i="1"/>
  <c r="AR54" i="1"/>
  <c r="AS54" i="1" s="1"/>
  <c r="AR55" i="1"/>
  <c r="AS55" i="1"/>
  <c r="AV55" i="1" s="1"/>
  <c r="BB55" i="1"/>
  <c r="AR56" i="1"/>
  <c r="AS56" i="1" s="1"/>
  <c r="AW56" i="1" s="1"/>
  <c r="AR57" i="1"/>
  <c r="AS57" i="1"/>
  <c r="AV57" i="1"/>
  <c r="AR58" i="1"/>
  <c r="AS58" i="1" s="1"/>
  <c r="AW58" i="1"/>
  <c r="BA58" i="1"/>
  <c r="AR59" i="1"/>
  <c r="AS59" i="1"/>
  <c r="AV59" i="1"/>
  <c r="AR60" i="1"/>
  <c r="AS60" i="1" s="1"/>
  <c r="AW60" i="1"/>
  <c r="BA60" i="1"/>
  <c r="AR61" i="1"/>
  <c r="AS61" i="1"/>
  <c r="AR62" i="1"/>
  <c r="AS62" i="1" s="1"/>
  <c r="AW62" i="1"/>
  <c r="BA62" i="1"/>
  <c r="AR63" i="1"/>
  <c r="AS63" i="1"/>
  <c r="AV63" i="1" s="1"/>
  <c r="AR64" i="1"/>
  <c r="AS64" i="1" s="1"/>
  <c r="AV64" i="1"/>
  <c r="AR65" i="1"/>
  <c r="AS65" i="1" s="1"/>
  <c r="BB65" i="1" s="1"/>
  <c r="AR66" i="1"/>
  <c r="AS66" i="1" s="1"/>
  <c r="AV66" i="1" s="1"/>
  <c r="AR67" i="1"/>
  <c r="AS67" i="1" s="1"/>
  <c r="AR68" i="1"/>
  <c r="AS68" i="1" s="1"/>
  <c r="AV68" i="1"/>
  <c r="AW68" i="1"/>
  <c r="BA68" i="1"/>
  <c r="AR69" i="1"/>
  <c r="AS69" i="1" s="1"/>
  <c r="BD69" i="1" s="1"/>
  <c r="AR70" i="1"/>
  <c r="AS70" i="1" s="1"/>
  <c r="AV70" i="1" s="1"/>
  <c r="AX70" i="1"/>
  <c r="BA70" i="1"/>
  <c r="BC70" i="1"/>
  <c r="AR71" i="1"/>
  <c r="AS71" i="1"/>
  <c r="AV71" i="1"/>
  <c r="AX71" i="1"/>
  <c r="BA71" i="1"/>
  <c r="BB71" i="1"/>
  <c r="BD71" i="1"/>
  <c r="AR72" i="1"/>
  <c r="AS72" i="1" s="1"/>
  <c r="BB72" i="1" s="1"/>
  <c r="AV72" i="1"/>
  <c r="AW72" i="1"/>
  <c r="AX72" i="1"/>
  <c r="BA72" i="1"/>
  <c r="BC72" i="1"/>
  <c r="BD72" i="1"/>
  <c r="AR73" i="1"/>
  <c r="AS73" i="1" s="1"/>
  <c r="BB73" i="1" s="1"/>
  <c r="AR74" i="1"/>
  <c r="AS74" i="1" s="1"/>
  <c r="BB74" i="1" s="1"/>
  <c r="AX74" i="1"/>
  <c r="BA74" i="1"/>
  <c r="BC74" i="1"/>
  <c r="AR75" i="1"/>
  <c r="AS75" i="1" s="1"/>
  <c r="AX75" i="1" s="1"/>
  <c r="AR76" i="1"/>
  <c r="AS76" i="1" s="1"/>
  <c r="AV76" i="1"/>
  <c r="AR77" i="1"/>
  <c r="AS77" i="1" s="1"/>
  <c r="BC77" i="1"/>
  <c r="AR78" i="1"/>
  <c r="AS78" i="1" s="1"/>
  <c r="BB78" i="1" s="1"/>
  <c r="AV78" i="1"/>
  <c r="AX78" i="1"/>
  <c r="AY78" i="1"/>
  <c r="BC78" i="1"/>
  <c r="AR79" i="1"/>
  <c r="AS79" i="1"/>
  <c r="AR80" i="1"/>
  <c r="AS80" i="1" s="1"/>
  <c r="AY80" i="1"/>
  <c r="BC80" i="1"/>
  <c r="BD80" i="1"/>
  <c r="AR81" i="1"/>
  <c r="AS81" i="1"/>
  <c r="AW81" i="1" s="1"/>
  <c r="AV81" i="1"/>
  <c r="AY81" i="1"/>
  <c r="BA81" i="1"/>
  <c r="BC81" i="1"/>
  <c r="AR82" i="1"/>
  <c r="AS82" i="1" s="1"/>
  <c r="BB82" i="1" s="1"/>
  <c r="AV82" i="1"/>
  <c r="AW82" i="1"/>
  <c r="BC82" i="1"/>
  <c r="BD82" i="1"/>
  <c r="AR83" i="1"/>
  <c r="AS83" i="1"/>
  <c r="BA83" i="1" s="1"/>
  <c r="AR84" i="1"/>
  <c r="AS84" i="1" s="1"/>
  <c r="BB84" i="1" s="1"/>
  <c r="AV84" i="1"/>
  <c r="AW84" i="1"/>
  <c r="AX84" i="1"/>
  <c r="AY84" i="1"/>
  <c r="BA84" i="1"/>
  <c r="BC84" i="1"/>
  <c r="BD84" i="1"/>
  <c r="AR85" i="1"/>
  <c r="AS85" i="1"/>
  <c r="AW85" i="1" s="1"/>
  <c r="AV85" i="1"/>
  <c r="AX85" i="1"/>
  <c r="BC85" i="1"/>
  <c r="BD85" i="1"/>
  <c r="AR86" i="1"/>
  <c r="AS86" i="1" s="1"/>
  <c r="AV86" i="1" s="1"/>
  <c r="AW86" i="1"/>
  <c r="AY86" i="1"/>
  <c r="BA86" i="1"/>
  <c r="BB86" i="1"/>
  <c r="BC86" i="1"/>
  <c r="BD86" i="1"/>
  <c r="AR87" i="1"/>
  <c r="AS87" i="1"/>
  <c r="BA87" i="1" s="1"/>
  <c r="AV87" i="1"/>
  <c r="AX87" i="1"/>
  <c r="AY87" i="1"/>
  <c r="BB87" i="1"/>
  <c r="BD87" i="1"/>
  <c r="AR88" i="1"/>
  <c r="AS88" i="1" s="1"/>
  <c r="AY88" i="1" s="1"/>
  <c r="AR89" i="1"/>
  <c r="AS89" i="1"/>
  <c r="BA89" i="1" s="1"/>
  <c r="AV89" i="1"/>
  <c r="AX89" i="1"/>
  <c r="AY89" i="1"/>
  <c r="BB89" i="1"/>
  <c r="BD89" i="1"/>
  <c r="AR90" i="1"/>
  <c r="AS90" i="1" s="1"/>
  <c r="AR91" i="1"/>
  <c r="AS91" i="1"/>
  <c r="BA91" i="1" s="1"/>
  <c r="AV91" i="1"/>
  <c r="AX91" i="1"/>
  <c r="AY91" i="1"/>
  <c r="BB91" i="1"/>
  <c r="BD91" i="1"/>
  <c r="AR92" i="1"/>
  <c r="AS92" i="1" s="1"/>
  <c r="BA92" i="1"/>
  <c r="BD92" i="1"/>
  <c r="AR93" i="1"/>
  <c r="AS93" i="1"/>
  <c r="BA93" i="1" s="1"/>
  <c r="AV93" i="1"/>
  <c r="AX93" i="1"/>
  <c r="AY93" i="1"/>
  <c r="BB93" i="1"/>
  <c r="BD93" i="1"/>
  <c r="AR94" i="1"/>
  <c r="AS94" i="1" s="1"/>
  <c r="AY94" i="1"/>
  <c r="BC94" i="1"/>
  <c r="AR95" i="1"/>
  <c r="AS95" i="1"/>
  <c r="BA95" i="1" s="1"/>
  <c r="AV95" i="1"/>
  <c r="AX95" i="1"/>
  <c r="AY95" i="1"/>
  <c r="BB95" i="1"/>
  <c r="BD95" i="1"/>
  <c r="AR96" i="1"/>
  <c r="AS96" i="1" s="1"/>
  <c r="AY96" i="1"/>
  <c r="BA96" i="1"/>
  <c r="BD96" i="1"/>
  <c r="AR97" i="1"/>
  <c r="AS97" i="1"/>
  <c r="BA97" i="1" s="1"/>
  <c r="AV97" i="1"/>
  <c r="AX97" i="1"/>
  <c r="AY97" i="1"/>
  <c r="BB97" i="1"/>
  <c r="BD97" i="1"/>
  <c r="AR98" i="1"/>
  <c r="AS98" i="1" s="1"/>
  <c r="AW98" i="1"/>
  <c r="AY98" i="1"/>
  <c r="BA98" i="1"/>
  <c r="BD98" i="1"/>
  <c r="AR99" i="1"/>
  <c r="AS99" i="1"/>
  <c r="AV99" i="1" s="1"/>
  <c r="AX99" i="1"/>
  <c r="AY99" i="1"/>
  <c r="BD99" i="1"/>
  <c r="AR100" i="1"/>
  <c r="AS100" i="1" s="1"/>
  <c r="AW100" i="1"/>
  <c r="AY100" i="1"/>
  <c r="BA100" i="1"/>
  <c r="BD100" i="1"/>
  <c r="AR101" i="1"/>
  <c r="AS101" i="1"/>
  <c r="AV101" i="1" s="1"/>
  <c r="AX101" i="1"/>
  <c r="AY101" i="1"/>
  <c r="BD101" i="1"/>
  <c r="AR102" i="1"/>
  <c r="AS102" i="1" s="1"/>
  <c r="AW102" i="1" s="1"/>
  <c r="AY102" i="1"/>
  <c r="BA102" i="1"/>
  <c r="BD102" i="1"/>
  <c r="AR103" i="1"/>
  <c r="AS103" i="1"/>
  <c r="AV103" i="1" s="1"/>
  <c r="AX103" i="1"/>
  <c r="AY103" i="1"/>
  <c r="BD103" i="1"/>
  <c r="AR104" i="1"/>
  <c r="AS104" i="1" s="1"/>
  <c r="AW104" i="1" s="1"/>
  <c r="AY104" i="1"/>
  <c r="BA104" i="1"/>
  <c r="BD104" i="1"/>
  <c r="AR105" i="1"/>
  <c r="AS105" i="1"/>
  <c r="AV105" i="1" s="1"/>
  <c r="AX105" i="1"/>
  <c r="AY105" i="1"/>
  <c r="BD105" i="1"/>
  <c r="AR106" i="1"/>
  <c r="AS106" i="1" s="1"/>
  <c r="AW106" i="1" s="1"/>
  <c r="AY106" i="1"/>
  <c r="BA106" i="1"/>
  <c r="BD106" i="1"/>
  <c r="AR107" i="1"/>
  <c r="AS107" i="1"/>
  <c r="AV107" i="1" s="1"/>
  <c r="AX107" i="1"/>
  <c r="AY107" i="1"/>
  <c r="BD107" i="1"/>
  <c r="AR108" i="1"/>
  <c r="AS108" i="1" s="1"/>
  <c r="AW108" i="1" s="1"/>
  <c r="AY108" i="1"/>
  <c r="BA108" i="1"/>
  <c r="BD108" i="1"/>
  <c r="AR109" i="1"/>
  <c r="AS109" i="1"/>
  <c r="AV109" i="1" s="1"/>
  <c r="AX109" i="1"/>
  <c r="AY109" i="1"/>
  <c r="BD109" i="1"/>
  <c r="AR110" i="1"/>
  <c r="AS110" i="1" s="1"/>
  <c r="AW110" i="1" s="1"/>
  <c r="AY110" i="1"/>
  <c r="BA110" i="1"/>
  <c r="BD110" i="1"/>
  <c r="AR111" i="1"/>
  <c r="AS111" i="1"/>
  <c r="AV111" i="1" s="1"/>
  <c r="AX111" i="1"/>
  <c r="AY111" i="1"/>
  <c r="BD111" i="1"/>
  <c r="AR112" i="1"/>
  <c r="AS112" i="1" s="1"/>
  <c r="AW112" i="1" s="1"/>
  <c r="AY112" i="1"/>
  <c r="BA112" i="1"/>
  <c r="BD112" i="1"/>
  <c r="AR113" i="1"/>
  <c r="AS113" i="1"/>
  <c r="AV113" i="1" s="1"/>
  <c r="AX113" i="1"/>
  <c r="AY113" i="1"/>
  <c r="BD113" i="1"/>
  <c r="AR114" i="1"/>
  <c r="AS114" i="1" s="1"/>
  <c r="AW114" i="1" s="1"/>
  <c r="AY114" i="1"/>
  <c r="BA114" i="1"/>
  <c r="BD114" i="1"/>
  <c r="AR115" i="1"/>
  <c r="AS115" i="1"/>
  <c r="AV115" i="1" s="1"/>
  <c r="AX115" i="1"/>
  <c r="AY115" i="1"/>
  <c r="BD115" i="1"/>
  <c r="AR116" i="1"/>
  <c r="AS116" i="1" s="1"/>
  <c r="AW116" i="1" s="1"/>
  <c r="AY116" i="1"/>
  <c r="BA116" i="1"/>
  <c r="BD116" i="1"/>
  <c r="AR117" i="1"/>
  <c r="AS117" i="1"/>
  <c r="AV117" i="1" s="1"/>
  <c r="AX117" i="1"/>
  <c r="AY117" i="1"/>
  <c r="BD117" i="1"/>
  <c r="AR118" i="1"/>
  <c r="AS118" i="1" s="1"/>
  <c r="AW118" i="1" s="1"/>
  <c r="AY118" i="1"/>
  <c r="BA118" i="1"/>
  <c r="BD118" i="1"/>
  <c r="AR119" i="1"/>
  <c r="AS119" i="1"/>
  <c r="AV119" i="1" s="1"/>
  <c r="AX119" i="1"/>
  <c r="AY119" i="1"/>
  <c r="BD119" i="1"/>
  <c r="AR120" i="1"/>
  <c r="AS120" i="1"/>
  <c r="AW120" i="1"/>
  <c r="AY120" i="1"/>
  <c r="BB120" i="1"/>
  <c r="BD120" i="1"/>
  <c r="AR121" i="1"/>
  <c r="AS121" i="1"/>
  <c r="AV121" i="1"/>
  <c r="AX121" i="1"/>
  <c r="AY121" i="1"/>
  <c r="BB121" i="1"/>
  <c r="BD121" i="1"/>
  <c r="AR122" i="1"/>
  <c r="AS122" i="1"/>
  <c r="AW122" i="1" s="1"/>
  <c r="AR123" i="1"/>
  <c r="AS123" i="1"/>
  <c r="BC123" i="1" s="1"/>
  <c r="AV123" i="1"/>
  <c r="AW123" i="1"/>
  <c r="AX123" i="1"/>
  <c r="AY123" i="1"/>
  <c r="BA123" i="1"/>
  <c r="BB123" i="1"/>
  <c r="BD123" i="1"/>
  <c r="AR124" i="1"/>
  <c r="AS124" i="1" s="1"/>
  <c r="AW124" i="1" s="1"/>
  <c r="AR125" i="1"/>
  <c r="AS125" i="1" s="1"/>
  <c r="AR126" i="1"/>
  <c r="AS126" i="1"/>
  <c r="AR127" i="1"/>
  <c r="AS127" i="1" s="1"/>
  <c r="AW127" i="1"/>
  <c r="AR128" i="1"/>
  <c r="AS128" i="1"/>
  <c r="AX128" i="1"/>
  <c r="AY128" i="1"/>
  <c r="AR129" i="1"/>
  <c r="AS129" i="1" s="1"/>
  <c r="AW129" i="1"/>
  <c r="AY129" i="1"/>
  <c r="BC129" i="1"/>
  <c r="AR130" i="1"/>
  <c r="AS130" i="1"/>
  <c r="AX130" i="1"/>
  <c r="AY130" i="1"/>
  <c r="BB130" i="1"/>
  <c r="BD130" i="1"/>
  <c r="AR131" i="1"/>
  <c r="AS131" i="1" s="1"/>
  <c r="AW131" i="1"/>
  <c r="AX131" i="1"/>
  <c r="AY131" i="1"/>
  <c r="AR132" i="1"/>
  <c r="AS132" i="1"/>
  <c r="AX132" i="1"/>
  <c r="AY132" i="1"/>
  <c r="AR133" i="1"/>
  <c r="AS133" i="1" s="1"/>
  <c r="AW133" i="1"/>
  <c r="AX133" i="1"/>
  <c r="AR134" i="1"/>
  <c r="AS134" i="1"/>
  <c r="AX134" i="1"/>
  <c r="AR135" i="1"/>
  <c r="AS135" i="1" s="1"/>
  <c r="AW135" i="1"/>
  <c r="AR136" i="1"/>
  <c r="AS136" i="1"/>
  <c r="BC136" i="1"/>
  <c r="BD136" i="1"/>
  <c r="AR137" i="1"/>
  <c r="AS137" i="1" s="1"/>
  <c r="BC137" i="1"/>
  <c r="BD137" i="1"/>
  <c r="AR138" i="1"/>
  <c r="AS138" i="1"/>
  <c r="AR139" i="1"/>
  <c r="AS139" i="1" s="1"/>
  <c r="AR140" i="1"/>
  <c r="AS140" i="1"/>
  <c r="AX140" i="1" s="1"/>
  <c r="BD140" i="1"/>
  <c r="AR141" i="1"/>
  <c r="AS141" i="1" s="1"/>
  <c r="AW141" i="1" s="1"/>
  <c r="BD141" i="1"/>
  <c r="AR142" i="1"/>
  <c r="AS142" i="1"/>
  <c r="AX142" i="1"/>
  <c r="AY142" i="1"/>
  <c r="BB142" i="1"/>
  <c r="BC142" i="1"/>
  <c r="BD142" i="1"/>
  <c r="AR143" i="1"/>
  <c r="AS143" i="1" s="1"/>
  <c r="AW143" i="1"/>
  <c r="AX143" i="1"/>
  <c r="AY143" i="1"/>
  <c r="BC143" i="1"/>
  <c r="BD143" i="1"/>
  <c r="AR144" i="1"/>
  <c r="AS144" i="1"/>
  <c r="AX144" i="1"/>
  <c r="AY144" i="1"/>
  <c r="BB144" i="1"/>
  <c r="BC144" i="1"/>
  <c r="AR145" i="1"/>
  <c r="AS145" i="1" s="1"/>
  <c r="AW145" i="1"/>
  <c r="AX145" i="1"/>
  <c r="AY145" i="1"/>
  <c r="BA145" i="1"/>
  <c r="BD145" i="1"/>
  <c r="AR146" i="1"/>
  <c r="AS146" i="1"/>
  <c r="AV146" i="1"/>
  <c r="AX146" i="1"/>
  <c r="BD146" i="1"/>
  <c r="AR147" i="1"/>
  <c r="AS147" i="1" s="1"/>
  <c r="AW147" i="1"/>
  <c r="BD147" i="1"/>
  <c r="AR148" i="1"/>
  <c r="AS148" i="1"/>
  <c r="BD148" i="1" s="1"/>
  <c r="AR149" i="1"/>
  <c r="AS149" i="1" s="1"/>
  <c r="BC149" i="1"/>
  <c r="AR150" i="1"/>
  <c r="AS150" i="1"/>
  <c r="AV150" i="1"/>
  <c r="AX150" i="1"/>
  <c r="AY150" i="1"/>
  <c r="BB150" i="1"/>
  <c r="BD150" i="1"/>
  <c r="AR151" i="1"/>
  <c r="AS151" i="1" s="1"/>
  <c r="AW151" i="1"/>
  <c r="AX151" i="1"/>
  <c r="AY151" i="1"/>
  <c r="BC151" i="1"/>
  <c r="BD151" i="1"/>
  <c r="AR152" i="1"/>
  <c r="AS152" i="1"/>
  <c r="AV152" i="1"/>
  <c r="BD152" i="1"/>
  <c r="AR153" i="1"/>
  <c r="AS153" i="1" s="1"/>
  <c r="BA153" i="1"/>
  <c r="BC153" i="1"/>
  <c r="BD153" i="1"/>
  <c r="AR154" i="1"/>
  <c r="AS154" i="1"/>
  <c r="AY154" i="1"/>
  <c r="BC154" i="1"/>
  <c r="AR155" i="1"/>
  <c r="AS155" i="1" s="1"/>
  <c r="AW155" i="1"/>
  <c r="AX155" i="1"/>
  <c r="AY155" i="1"/>
  <c r="BA155" i="1"/>
  <c r="BC155" i="1"/>
  <c r="BD155" i="1"/>
  <c r="AR156" i="1"/>
  <c r="AS156" i="1"/>
  <c r="AV156" i="1"/>
  <c r="AX156" i="1"/>
  <c r="AY156" i="1"/>
  <c r="BC156" i="1"/>
  <c r="BD156" i="1"/>
  <c r="AR157" i="1"/>
  <c r="AS157" i="1" s="1"/>
  <c r="AW157" i="1"/>
  <c r="AX157" i="1"/>
  <c r="BD157" i="1"/>
  <c r="AR158" i="1"/>
  <c r="AS158" i="1"/>
  <c r="BB158" i="1"/>
  <c r="BC158" i="1"/>
  <c r="BD158" i="1"/>
  <c r="AR159" i="1"/>
  <c r="AS159" i="1" s="1"/>
  <c r="AR160" i="1"/>
  <c r="AS160" i="1"/>
  <c r="AV160" i="1"/>
  <c r="AX160" i="1"/>
  <c r="AY160" i="1"/>
  <c r="BB160" i="1"/>
  <c r="BC160" i="1"/>
  <c r="BD160" i="1"/>
  <c r="AR161" i="1"/>
  <c r="AS161" i="1" s="1"/>
  <c r="AW161" i="1"/>
  <c r="AX161" i="1"/>
  <c r="AY161" i="1"/>
  <c r="BA161" i="1"/>
  <c r="BD161" i="1"/>
  <c r="AR162" i="1"/>
  <c r="AS162" i="1"/>
  <c r="BA162" i="1" s="1"/>
  <c r="AV162" i="1"/>
  <c r="AW162" i="1"/>
  <c r="BC162" i="1"/>
  <c r="BD162" i="1"/>
  <c r="AR163" i="1"/>
  <c r="AS163" i="1"/>
  <c r="BA163" i="1"/>
  <c r="BD163" i="1"/>
  <c r="AR164" i="1"/>
  <c r="AS164" i="1"/>
  <c r="BA164" i="1" s="1"/>
  <c r="AV164" i="1"/>
  <c r="AW164" i="1"/>
  <c r="AX164" i="1"/>
  <c r="AY164" i="1"/>
  <c r="BC164" i="1"/>
  <c r="AR165" i="1"/>
  <c r="AS165" i="1"/>
  <c r="AW165" i="1"/>
  <c r="BC165" i="1"/>
  <c r="AR166" i="1"/>
  <c r="AS166" i="1" s="1"/>
  <c r="AR167" i="1"/>
  <c r="AS167" i="1"/>
  <c r="AX167" i="1" s="1"/>
  <c r="AV167" i="1"/>
  <c r="AW167" i="1"/>
  <c r="BB167" i="1"/>
  <c r="BC167" i="1"/>
  <c r="AR168" i="1"/>
  <c r="AS168" i="1"/>
  <c r="AR169" i="1"/>
  <c r="AS169" i="1"/>
  <c r="AX169" i="1" s="1"/>
  <c r="AV169" i="1"/>
  <c r="AW169" i="1"/>
  <c r="BB169" i="1"/>
  <c r="BC169" i="1"/>
  <c r="AR170" i="1"/>
  <c r="AS170" i="1"/>
  <c r="AX170" i="1"/>
  <c r="BA170" i="1"/>
  <c r="AR171" i="1"/>
  <c r="AS171" i="1"/>
  <c r="AX171" i="1" s="1"/>
  <c r="AV171" i="1"/>
  <c r="AW171" i="1"/>
  <c r="BB171" i="1"/>
  <c r="BC171" i="1"/>
  <c r="AR172" i="1"/>
  <c r="AS172" i="1" s="1"/>
  <c r="BB172" i="1" s="1"/>
  <c r="AR173" i="1"/>
  <c r="AS173" i="1"/>
  <c r="AX173" i="1" s="1"/>
  <c r="AV173" i="1"/>
  <c r="AW173" i="1"/>
  <c r="BB173" i="1"/>
  <c r="BC173" i="1"/>
  <c r="AR174" i="1"/>
  <c r="AS174" i="1" s="1"/>
  <c r="AR175" i="1"/>
  <c r="AS175" i="1"/>
  <c r="AX175" i="1" s="1"/>
  <c r="AV175" i="1"/>
  <c r="AW175" i="1"/>
  <c r="BB175" i="1"/>
  <c r="BC175" i="1"/>
  <c r="AR176" i="1"/>
  <c r="AS176" i="1"/>
  <c r="AR177" i="1"/>
  <c r="AS177" i="1"/>
  <c r="AX177" i="1" s="1"/>
  <c r="AV177" i="1"/>
  <c r="AW177" i="1"/>
  <c r="BB177" i="1"/>
  <c r="BC177" i="1"/>
  <c r="AR178" i="1"/>
  <c r="AS178" i="1"/>
  <c r="AX178" i="1"/>
  <c r="BA178" i="1"/>
  <c r="AR179" i="1"/>
  <c r="AS179" i="1"/>
  <c r="AX179" i="1" s="1"/>
  <c r="AV179" i="1"/>
  <c r="AW179" i="1"/>
  <c r="BB179" i="1"/>
  <c r="BC179" i="1"/>
  <c r="AR180" i="1"/>
  <c r="AS180" i="1" s="1"/>
  <c r="BB180" i="1"/>
  <c r="AR181" i="1"/>
  <c r="AS181" i="1"/>
  <c r="AX181" i="1" s="1"/>
  <c r="AV181" i="1"/>
  <c r="AW181" i="1"/>
  <c r="BB181" i="1"/>
  <c r="BC181" i="1"/>
  <c r="AR182" i="1"/>
  <c r="AS182" i="1" s="1"/>
  <c r="AR183" i="1"/>
  <c r="AS183" i="1"/>
  <c r="AX183" i="1" s="1"/>
  <c r="AV183" i="1"/>
  <c r="AW183" i="1"/>
  <c r="BB183" i="1"/>
  <c r="BC183" i="1"/>
  <c r="AR184" i="1"/>
  <c r="AS184" i="1"/>
  <c r="AR185" i="1"/>
  <c r="AS185" i="1"/>
  <c r="AX185" i="1" s="1"/>
  <c r="AV185" i="1"/>
  <c r="AW185" i="1"/>
  <c r="BB185" i="1"/>
  <c r="BC185" i="1"/>
  <c r="AR186" i="1"/>
  <c r="AS186" i="1"/>
  <c r="AW186" i="1"/>
  <c r="AX186" i="1"/>
  <c r="BB186" i="1"/>
  <c r="AR187" i="1"/>
  <c r="AS187" i="1"/>
  <c r="AV187" i="1"/>
  <c r="AW187" i="1"/>
  <c r="BC187" i="1"/>
  <c r="AR188" i="1"/>
  <c r="AS188" i="1"/>
  <c r="AW188" i="1"/>
  <c r="AX188" i="1"/>
  <c r="BA188" i="1"/>
  <c r="AR189" i="1"/>
  <c r="AS189" i="1"/>
  <c r="AV189" i="1"/>
  <c r="AW189" i="1"/>
  <c r="BB189" i="1"/>
  <c r="AR190" i="1"/>
  <c r="AS190" i="1" s="1"/>
  <c r="AR191" i="1"/>
  <c r="AS191" i="1"/>
  <c r="AV191" i="1" s="1"/>
  <c r="BB191" i="1"/>
  <c r="BC191" i="1"/>
  <c r="AR192" i="1"/>
  <c r="AS192" i="1"/>
  <c r="AW192" i="1" s="1"/>
  <c r="BB192" i="1"/>
  <c r="AR193" i="1"/>
  <c r="AS193" i="1"/>
  <c r="AV193" i="1"/>
  <c r="AW193" i="1"/>
  <c r="BB193" i="1"/>
  <c r="BC193" i="1"/>
  <c r="AR194" i="1"/>
  <c r="AS194" i="1" s="1"/>
  <c r="AR195" i="1"/>
  <c r="AS195" i="1"/>
  <c r="AV195" i="1" s="1"/>
  <c r="AR196" i="1"/>
  <c r="AS196" i="1" s="1"/>
  <c r="AR197" i="1"/>
  <c r="AS197" i="1"/>
  <c r="AR198" i="1"/>
  <c r="AS198" i="1"/>
  <c r="AR199" i="1"/>
  <c r="AS199" i="1"/>
  <c r="AW199" i="1"/>
  <c r="AR200" i="1"/>
  <c r="AS200" i="1" s="1"/>
  <c r="AR201" i="1"/>
  <c r="AS201" i="1"/>
  <c r="AV201" i="1"/>
  <c r="BB201" i="1"/>
  <c r="AR202" i="1"/>
  <c r="AS202" i="1"/>
  <c r="AW202" i="1"/>
  <c r="AX202" i="1"/>
  <c r="BB202" i="1"/>
  <c r="AR203" i="1"/>
  <c r="AS203" i="1"/>
  <c r="AV203" i="1"/>
  <c r="AW203" i="1"/>
  <c r="BC203" i="1"/>
  <c r="AR204" i="1"/>
  <c r="AS204" i="1"/>
  <c r="AW204" i="1"/>
  <c r="AX204" i="1"/>
  <c r="BA204" i="1"/>
  <c r="AR205" i="1"/>
  <c r="AS205" i="1"/>
  <c r="AV205" i="1"/>
  <c r="AW205" i="1"/>
  <c r="BB205" i="1"/>
  <c r="AR206" i="1"/>
  <c r="AS206" i="1" s="1"/>
  <c r="BA206" i="1"/>
  <c r="AR207" i="1"/>
  <c r="AS207" i="1"/>
  <c r="AV207" i="1" s="1"/>
  <c r="BB207" i="1"/>
  <c r="BC207" i="1"/>
  <c r="AR208" i="1"/>
  <c r="AS208" i="1"/>
  <c r="AW208" i="1" s="1"/>
  <c r="BB208" i="1"/>
  <c r="AR209" i="1"/>
  <c r="AS209" i="1"/>
  <c r="AV209" i="1"/>
  <c r="AW209" i="1"/>
  <c r="BB209" i="1"/>
  <c r="BC209" i="1"/>
  <c r="AR210" i="1"/>
  <c r="AS210" i="1" s="1"/>
  <c r="AR211" i="1"/>
  <c r="AS211" i="1"/>
  <c r="AR212" i="1"/>
  <c r="AS212" i="1"/>
  <c r="AR213" i="1"/>
  <c r="AS213" i="1"/>
  <c r="AR214" i="1"/>
  <c r="AS214" i="1"/>
  <c r="AX214" i="1"/>
  <c r="AR215" i="1"/>
  <c r="AS215" i="1"/>
  <c r="AW215" i="1"/>
  <c r="AR216" i="1"/>
  <c r="AS216" i="1" s="1"/>
  <c r="AW216" i="1"/>
  <c r="BA216" i="1"/>
  <c r="AR217" i="1"/>
  <c r="AS217" i="1"/>
  <c r="AV217" i="1"/>
  <c r="BB217" i="1"/>
  <c r="AR218" i="1"/>
  <c r="AS218" i="1"/>
  <c r="AW218" i="1"/>
  <c r="AX218" i="1"/>
  <c r="BA218" i="1"/>
  <c r="AR219" i="1"/>
  <c r="AS219" i="1"/>
  <c r="AV219" i="1"/>
  <c r="BB219" i="1"/>
  <c r="AR220" i="1"/>
  <c r="AS220" i="1" s="1"/>
  <c r="AR221" i="1"/>
  <c r="AS221" i="1"/>
  <c r="AX221" i="1" s="1"/>
  <c r="AW221" i="1"/>
  <c r="BB221" i="1"/>
  <c r="BC221" i="1"/>
  <c r="BD221" i="1"/>
  <c r="AR222" i="1"/>
  <c r="AS222" i="1" s="1"/>
  <c r="BA222" i="1"/>
  <c r="BB222" i="1"/>
  <c r="AR223" i="1"/>
  <c r="AS223" i="1" s="1"/>
  <c r="AR224" i="1"/>
  <c r="AS224" i="1" s="1"/>
  <c r="AV224" i="1"/>
  <c r="AX224" i="1"/>
  <c r="AR225" i="1"/>
  <c r="AS225" i="1" s="1"/>
  <c r="AR226" i="1"/>
  <c r="AS226" i="1" s="1"/>
  <c r="AX226" i="1"/>
  <c r="AR227" i="1"/>
  <c r="AS227" i="1"/>
  <c r="AX227" i="1" s="1"/>
  <c r="AV227" i="1"/>
  <c r="AY227" i="1"/>
  <c r="BC227" i="1"/>
  <c r="AR228" i="1"/>
  <c r="AS228" i="1" s="1"/>
  <c r="AR229" i="1"/>
  <c r="AS229" i="1"/>
  <c r="AR230" i="1"/>
  <c r="AS230" i="1"/>
  <c r="BC230" i="1" s="1"/>
  <c r="AV230" i="1"/>
  <c r="AW230" i="1"/>
  <c r="AY230" i="1"/>
  <c r="BD230" i="1"/>
  <c r="AR231" i="1"/>
  <c r="AS231" i="1"/>
  <c r="AV231" i="1"/>
  <c r="BC231" i="1"/>
  <c r="AR232" i="1"/>
  <c r="AS232" i="1"/>
  <c r="AY232" i="1"/>
  <c r="BA232" i="1"/>
  <c r="BD232" i="1"/>
  <c r="AR233" i="1"/>
  <c r="AS233" i="1"/>
  <c r="AX233" i="1" s="1"/>
  <c r="AV233" i="1"/>
  <c r="AW233" i="1"/>
  <c r="BA233" i="1"/>
  <c r="BC233" i="1"/>
  <c r="BD233" i="1"/>
  <c r="AR234" i="1"/>
  <c r="AS234" i="1"/>
  <c r="AW234" i="1"/>
  <c r="BD234" i="1"/>
  <c r="AR235" i="1"/>
  <c r="AS235" i="1" s="1"/>
  <c r="AR236" i="1"/>
  <c r="AS236" i="1"/>
  <c r="BC236" i="1" s="1"/>
  <c r="AV236" i="1"/>
  <c r="AW236" i="1"/>
  <c r="AX236" i="1"/>
  <c r="BA236" i="1"/>
  <c r="BD236" i="1"/>
  <c r="AR237" i="1"/>
  <c r="AS237" i="1" s="1"/>
  <c r="AW237" i="1"/>
  <c r="BB237" i="1"/>
  <c r="BD237" i="1"/>
  <c r="AR238" i="1"/>
  <c r="AS238" i="1" s="1"/>
  <c r="AX238" i="1"/>
  <c r="BA238" i="1"/>
  <c r="BB238" i="1"/>
  <c r="AR239" i="1"/>
  <c r="AS239" i="1" s="1"/>
  <c r="AW239" i="1"/>
  <c r="AR240" i="1"/>
  <c r="AS240" i="1" s="1"/>
  <c r="AV240" i="1"/>
  <c r="AX240" i="1"/>
  <c r="BB240" i="1"/>
  <c r="AR241" i="1"/>
  <c r="AS241" i="1" s="1"/>
  <c r="AR242" i="1"/>
  <c r="AS242" i="1" s="1"/>
  <c r="AV242" i="1"/>
  <c r="AR243" i="1"/>
  <c r="AS243" i="1"/>
  <c r="AV243" i="1"/>
  <c r="AR244" i="1"/>
  <c r="AS244" i="1" s="1"/>
  <c r="BB244" i="1" s="1"/>
  <c r="AR245" i="1"/>
  <c r="AS245" i="1" s="1"/>
  <c r="AW245" i="1"/>
  <c r="AX245" i="1"/>
  <c r="BA245" i="1"/>
  <c r="BD245" i="1"/>
  <c r="AR246" i="1"/>
  <c r="AS246" i="1"/>
  <c r="AV246" i="1" s="1"/>
  <c r="BB246" i="1"/>
  <c r="AR247" i="1"/>
  <c r="AS247" i="1" s="1"/>
  <c r="AR248" i="1"/>
  <c r="AS248" i="1"/>
  <c r="AR249" i="1"/>
  <c r="AS249" i="1" s="1"/>
  <c r="AW249" i="1"/>
  <c r="AR250" i="1"/>
  <c r="AS250" i="1"/>
  <c r="AV250" i="1"/>
  <c r="AY250" i="1"/>
  <c r="AR251" i="1"/>
  <c r="AS251" i="1" s="1"/>
  <c r="AW251" i="1"/>
  <c r="AX251" i="1"/>
  <c r="BA251" i="1"/>
  <c r="BD251" i="1"/>
  <c r="AR252" i="1"/>
  <c r="AS252" i="1"/>
  <c r="AV252" i="1"/>
  <c r="AY252" i="1"/>
  <c r="BA252" i="1"/>
  <c r="BB252" i="1"/>
  <c r="AR253" i="1"/>
  <c r="AS253" i="1" s="1"/>
  <c r="AV253" i="1"/>
  <c r="AW253" i="1"/>
  <c r="AX253" i="1"/>
  <c r="BA253" i="1"/>
  <c r="BD253" i="1"/>
  <c r="AR254" i="1"/>
  <c r="AS254" i="1"/>
  <c r="AV254" i="1"/>
  <c r="AY254" i="1"/>
  <c r="BA254" i="1"/>
  <c r="BB254" i="1"/>
  <c r="AR255" i="1"/>
  <c r="AS255" i="1" s="1"/>
  <c r="AV255" i="1"/>
  <c r="AW255" i="1"/>
  <c r="AX255" i="1"/>
  <c r="BA255" i="1"/>
  <c r="BD255" i="1"/>
  <c r="AR256" i="1"/>
  <c r="AS256" i="1"/>
  <c r="AV256" i="1"/>
  <c r="AY256" i="1"/>
  <c r="BA256" i="1"/>
  <c r="BB256" i="1"/>
  <c r="AR257" i="1"/>
  <c r="AS257" i="1" s="1"/>
  <c r="AV257" i="1"/>
  <c r="AW257" i="1"/>
  <c r="AX257" i="1"/>
  <c r="BA257" i="1"/>
  <c r="BD257" i="1"/>
  <c r="AR258" i="1"/>
  <c r="AS258" i="1"/>
  <c r="AV258" i="1"/>
  <c r="AY258" i="1"/>
  <c r="BA258" i="1"/>
  <c r="BB258" i="1"/>
  <c r="AR259" i="1"/>
  <c r="AS259" i="1" s="1"/>
  <c r="AV259" i="1" s="1"/>
  <c r="AW259" i="1"/>
  <c r="AX259" i="1"/>
  <c r="BA259" i="1"/>
  <c r="BD259" i="1"/>
  <c r="AR260" i="1"/>
  <c r="AS260" i="1"/>
  <c r="AV260" i="1"/>
  <c r="AY260" i="1"/>
  <c r="BA260" i="1"/>
  <c r="BB260" i="1"/>
  <c r="AR261" i="1"/>
  <c r="AS261" i="1" s="1"/>
  <c r="AV261" i="1" s="1"/>
  <c r="AW261" i="1"/>
  <c r="AX261" i="1"/>
  <c r="BA261" i="1"/>
  <c r="BD261" i="1"/>
  <c r="AR262" i="1"/>
  <c r="AS262" i="1"/>
  <c r="AV262" i="1"/>
  <c r="AY262" i="1"/>
  <c r="BA262" i="1"/>
  <c r="BB262" i="1"/>
  <c r="AR263" i="1"/>
  <c r="AS263" i="1" s="1"/>
  <c r="AV263" i="1" s="1"/>
  <c r="AW263" i="1"/>
  <c r="AX263" i="1"/>
  <c r="BA263" i="1"/>
  <c r="BD263" i="1"/>
  <c r="AR264" i="1"/>
  <c r="AS264" i="1"/>
  <c r="AV264" i="1"/>
  <c r="AY264" i="1"/>
  <c r="BA264" i="1"/>
  <c r="BB264" i="1"/>
  <c r="AR265" i="1"/>
  <c r="AS265" i="1" s="1"/>
  <c r="AV265" i="1" s="1"/>
  <c r="AW265" i="1"/>
  <c r="AX265" i="1"/>
  <c r="BA265" i="1"/>
  <c r="BC265" i="1"/>
  <c r="AR266" i="1"/>
  <c r="AS266" i="1" s="1"/>
  <c r="AR267" i="1"/>
  <c r="AS267" i="1" s="1"/>
  <c r="AV267" i="1"/>
  <c r="AW267" i="1"/>
  <c r="BA267" i="1"/>
  <c r="BD267" i="1"/>
  <c r="AR268" i="1"/>
  <c r="AS268" i="1" s="1"/>
  <c r="BB268" i="1"/>
  <c r="AR269" i="1"/>
  <c r="AS269" i="1" s="1"/>
  <c r="BA269" i="1"/>
  <c r="AR270" i="1"/>
  <c r="AS270" i="1" s="1"/>
  <c r="AX270" i="1" s="1"/>
  <c r="BA270" i="1"/>
  <c r="AR271" i="1"/>
  <c r="AS271" i="1" s="1"/>
  <c r="AV271" i="1"/>
  <c r="AW271" i="1"/>
  <c r="AX271" i="1"/>
  <c r="BA271" i="1"/>
  <c r="BD271" i="1"/>
  <c r="AR272" i="1"/>
  <c r="AS272" i="1"/>
  <c r="AV272" i="1"/>
  <c r="AX272" i="1"/>
  <c r="BA272" i="1"/>
  <c r="BC272" i="1"/>
  <c r="AR273" i="1"/>
  <c r="AS273" i="1" s="1"/>
  <c r="AV273" i="1" s="1"/>
  <c r="BD273" i="1"/>
  <c r="AR274" i="1"/>
  <c r="AS274" i="1"/>
  <c r="BA274" i="1"/>
  <c r="BC274" i="1"/>
  <c r="AR275" i="1"/>
  <c r="AS275" i="1" s="1"/>
  <c r="AX275" i="1"/>
  <c r="AR276" i="1"/>
  <c r="AS276" i="1"/>
  <c r="AV276" i="1"/>
  <c r="AX276" i="1"/>
  <c r="AY276" i="1"/>
  <c r="BA276" i="1"/>
  <c r="BC276" i="1"/>
  <c r="AR277" i="1"/>
  <c r="AS277" i="1" s="1"/>
  <c r="AV277" i="1"/>
  <c r="AW277" i="1"/>
  <c r="AX277" i="1"/>
  <c r="BC277" i="1"/>
  <c r="BD277" i="1"/>
  <c r="AR278" i="1"/>
  <c r="AS278" i="1"/>
  <c r="AV278" i="1"/>
  <c r="BC278" i="1"/>
  <c r="AR279" i="1"/>
  <c r="AS279" i="1" s="1"/>
  <c r="BC279" i="1"/>
  <c r="BD279" i="1"/>
  <c r="AR280" i="1"/>
  <c r="AS280" i="1"/>
  <c r="AY280" i="1"/>
  <c r="AR281" i="1"/>
  <c r="AS281" i="1" s="1"/>
  <c r="AV281" i="1"/>
  <c r="AW281" i="1"/>
  <c r="AX281" i="1"/>
  <c r="BA281" i="1"/>
  <c r="BC281" i="1"/>
  <c r="BD281" i="1"/>
  <c r="AR282" i="1"/>
  <c r="AS282" i="1" s="1"/>
  <c r="AX282" i="1"/>
  <c r="AY282" i="1"/>
  <c r="AR283" i="1"/>
  <c r="AS283" i="1" s="1"/>
  <c r="AV283" i="1"/>
  <c r="AW283" i="1"/>
  <c r="BA283" i="1"/>
  <c r="BD283" i="1"/>
  <c r="AR284" i="1"/>
  <c r="AS284" i="1" s="1"/>
  <c r="AR285" i="1"/>
  <c r="AS285" i="1" s="1"/>
  <c r="BA285" i="1"/>
  <c r="BD285" i="1"/>
  <c r="AR286" i="1"/>
  <c r="AS286" i="1" s="1"/>
  <c r="AX286" i="1"/>
  <c r="AR287" i="1"/>
  <c r="AS287" i="1" s="1"/>
  <c r="AV287" i="1"/>
  <c r="AW287" i="1"/>
  <c r="AX287" i="1"/>
  <c r="BA287" i="1"/>
  <c r="BD287" i="1"/>
  <c r="AR288" i="1"/>
  <c r="AS288" i="1"/>
  <c r="AV288" i="1"/>
  <c r="AX288" i="1"/>
  <c r="BA288" i="1"/>
  <c r="BC288" i="1"/>
  <c r="AR289" i="1"/>
  <c r="AS289" i="1" s="1"/>
  <c r="AV289" i="1"/>
  <c r="BD289" i="1"/>
  <c r="AR290" i="1"/>
  <c r="AS290" i="1"/>
  <c r="AR291" i="1"/>
  <c r="AS291" i="1" s="1"/>
  <c r="AX291" i="1" s="1"/>
  <c r="BC291" i="1"/>
  <c r="BD291" i="1"/>
  <c r="AR292" i="1"/>
  <c r="AS292" i="1"/>
  <c r="AX292" i="1" s="1"/>
  <c r="AV292" i="1"/>
  <c r="AY292" i="1"/>
  <c r="BA292" i="1"/>
  <c r="BC292" i="1"/>
  <c r="AR293" i="1"/>
  <c r="AS293" i="1" s="1"/>
  <c r="AV293" i="1"/>
  <c r="AW293" i="1"/>
  <c r="AX293" i="1"/>
  <c r="BC293" i="1"/>
  <c r="BD293" i="1"/>
  <c r="AR294" i="1"/>
  <c r="AS294" i="1"/>
  <c r="AV294" i="1" s="1"/>
  <c r="AR295" i="1"/>
  <c r="AS295" i="1" s="1"/>
  <c r="AW295" i="1"/>
  <c r="BC295" i="1"/>
  <c r="BD295" i="1"/>
  <c r="AR296" i="1"/>
  <c r="AS296" i="1"/>
  <c r="AY296" i="1" s="1"/>
  <c r="BB296" i="1"/>
  <c r="BC296" i="1"/>
  <c r="AR297" i="1"/>
  <c r="AS297" i="1" s="1"/>
  <c r="AV297" i="1"/>
  <c r="AW297" i="1"/>
  <c r="AX297" i="1"/>
  <c r="BA297" i="1"/>
  <c r="BC297" i="1"/>
  <c r="BD297" i="1"/>
  <c r="AR298" i="1"/>
  <c r="AS298" i="1" s="1"/>
  <c r="AV298" i="1"/>
  <c r="AX298" i="1"/>
  <c r="AY298" i="1"/>
  <c r="BB298" i="1"/>
  <c r="AR299" i="1"/>
  <c r="AS299" i="1" s="1"/>
  <c r="AV299" i="1"/>
  <c r="AW299" i="1"/>
  <c r="BA299" i="1"/>
  <c r="BD299" i="1"/>
  <c r="AR300" i="1"/>
  <c r="AS300" i="1" s="1"/>
  <c r="AR301" i="1"/>
  <c r="AS301" i="1" s="1"/>
  <c r="BD301" i="1"/>
  <c r="AR302" i="1"/>
  <c r="AS302" i="1" s="1"/>
  <c r="AR303" i="1"/>
  <c r="AS303" i="1" s="1"/>
  <c r="AV303" i="1" s="1"/>
  <c r="AW303" i="1"/>
  <c r="AX303" i="1"/>
  <c r="AR304" i="1"/>
  <c r="AS304" i="1"/>
  <c r="AV304" i="1"/>
  <c r="AX304" i="1"/>
  <c r="BA304" i="1"/>
  <c r="BC304" i="1"/>
  <c r="AR305" i="1"/>
  <c r="AS305" i="1" s="1"/>
  <c r="AV305" i="1"/>
  <c r="AX305" i="1"/>
  <c r="BC305" i="1"/>
  <c r="BD305" i="1"/>
  <c r="AR306" i="1"/>
  <c r="AS306" i="1" s="1"/>
  <c r="BA306" i="1" s="1"/>
  <c r="AR307" i="1"/>
  <c r="AS307" i="1"/>
  <c r="AX307" i="1" s="1"/>
  <c r="AV307" i="1"/>
  <c r="AW307" i="1"/>
  <c r="AY307" i="1"/>
  <c r="BB307" i="1"/>
  <c r="BC307" i="1"/>
  <c r="BD307" i="1"/>
  <c r="AR308" i="1"/>
  <c r="AS308" i="1"/>
  <c r="AX308" i="1"/>
  <c r="AR309" i="1"/>
  <c r="AS309" i="1"/>
  <c r="AX309" i="1" s="1"/>
  <c r="AV309" i="1"/>
  <c r="AW309" i="1"/>
  <c r="AY309" i="1"/>
  <c r="BB309" i="1"/>
  <c r="BC309" i="1"/>
  <c r="BD309" i="1"/>
  <c r="AR310" i="1"/>
  <c r="AS310" i="1"/>
  <c r="AR311" i="1"/>
  <c r="AS311" i="1"/>
  <c r="AV311" i="1" s="1"/>
  <c r="AY311" i="1"/>
  <c r="BC311" i="1"/>
  <c r="BD311" i="1"/>
  <c r="AR312" i="1"/>
  <c r="AS312" i="1" s="1"/>
  <c r="BA312" i="1" s="1"/>
  <c r="AR313" i="1"/>
  <c r="AS313" i="1"/>
  <c r="AV313" i="1"/>
  <c r="AW313" i="1"/>
  <c r="AY313" i="1"/>
  <c r="BB313" i="1"/>
  <c r="BC313" i="1"/>
  <c r="BD313" i="1"/>
  <c r="AR314" i="1"/>
  <c r="AS314" i="1"/>
  <c r="AW314" i="1"/>
  <c r="AR315" i="1"/>
  <c r="AS315" i="1"/>
  <c r="BB315" i="1"/>
  <c r="BC315" i="1"/>
  <c r="BD315" i="1"/>
  <c r="AR316" i="1"/>
  <c r="AS316" i="1" s="1"/>
  <c r="BA316" i="1" s="1"/>
  <c r="BD316" i="1"/>
  <c r="AR317" i="1"/>
  <c r="AS317" i="1"/>
  <c r="AV317" i="1"/>
  <c r="AW317" i="1"/>
  <c r="AY317" i="1"/>
  <c r="BB317" i="1"/>
  <c r="BC317" i="1"/>
  <c r="BD317" i="1"/>
  <c r="AR318" i="1"/>
  <c r="AS318" i="1" s="1"/>
  <c r="AW318" i="1"/>
  <c r="AR319" i="1"/>
  <c r="AS319" i="1"/>
  <c r="AV319" i="1"/>
  <c r="AW319" i="1"/>
  <c r="BD319" i="1"/>
  <c r="AR320" i="1"/>
  <c r="AS320" i="1" s="1"/>
  <c r="BD320" i="1" s="1"/>
  <c r="AR321" i="1"/>
  <c r="AS321" i="1"/>
  <c r="BB321" i="1"/>
  <c r="BD321" i="1"/>
  <c r="AR322" i="1"/>
  <c r="AS322" i="1" s="1"/>
  <c r="AY322" i="1" s="1"/>
  <c r="BB322" i="1"/>
  <c r="AR323" i="1"/>
  <c r="AS323" i="1"/>
  <c r="AV323" i="1"/>
  <c r="AW323" i="1"/>
  <c r="AY323" i="1"/>
  <c r="BB323" i="1"/>
  <c r="BC323" i="1"/>
  <c r="BD323" i="1"/>
  <c r="AR324" i="1"/>
  <c r="AS324" i="1"/>
  <c r="AW324" i="1" s="1"/>
  <c r="AX324" i="1"/>
  <c r="AY324" i="1"/>
  <c r="AR325" i="1"/>
  <c r="AS325" i="1"/>
  <c r="BD325" i="1" s="1"/>
  <c r="AR326" i="1"/>
  <c r="AS326" i="1"/>
  <c r="BB326" i="1" s="1"/>
  <c r="AR327" i="1"/>
  <c r="AS327" i="1"/>
  <c r="AV327" i="1" s="1"/>
  <c r="AY327" i="1"/>
  <c r="BC327" i="1"/>
  <c r="BD327" i="1"/>
  <c r="AR328" i="1"/>
  <c r="AS328" i="1" s="1"/>
  <c r="AX328" i="1" s="1"/>
  <c r="BA328" i="1"/>
  <c r="AR329" i="1"/>
  <c r="AS329" i="1"/>
  <c r="AV329" i="1"/>
  <c r="AW329" i="1"/>
  <c r="AY329" i="1"/>
  <c r="BB329" i="1"/>
  <c r="BC329" i="1"/>
  <c r="BD329" i="1"/>
  <c r="AR330" i="1"/>
  <c r="AS330" i="1"/>
  <c r="AR331" i="1"/>
  <c r="AS331" i="1"/>
  <c r="BB331" i="1"/>
  <c r="BC331" i="1"/>
  <c r="BD331" i="1"/>
  <c r="AR332" i="1"/>
  <c r="AS332" i="1" s="1"/>
  <c r="BA332" i="1" s="1"/>
  <c r="BD332" i="1"/>
  <c r="AR333" i="1"/>
  <c r="AS333" i="1"/>
  <c r="AV333" i="1"/>
  <c r="AW333" i="1"/>
  <c r="AY333" i="1"/>
  <c r="BB333" i="1"/>
  <c r="BC333" i="1"/>
  <c r="BD333" i="1"/>
  <c r="AR334" i="1"/>
  <c r="AS334" i="1" s="1"/>
  <c r="AW334" i="1"/>
  <c r="AY334" i="1"/>
  <c r="AR335" i="1"/>
  <c r="AS335" i="1"/>
  <c r="AV335" i="1"/>
  <c r="AW335" i="1"/>
  <c r="BD335" i="1"/>
  <c r="AR336" i="1"/>
  <c r="AS336" i="1" s="1"/>
  <c r="AW336" i="1" s="1"/>
  <c r="AR337" i="1"/>
  <c r="AS337" i="1"/>
  <c r="BB337" i="1"/>
  <c r="AR338" i="1"/>
  <c r="AS338" i="1" s="1"/>
  <c r="AY338" i="1"/>
  <c r="BB338" i="1"/>
  <c r="BD338" i="1"/>
  <c r="AR339" i="1"/>
  <c r="AS339" i="1"/>
  <c r="AV339" i="1"/>
  <c r="AW339" i="1"/>
  <c r="AY339" i="1"/>
  <c r="BB339" i="1"/>
  <c r="BC339" i="1"/>
  <c r="BD339" i="1"/>
  <c r="AR340" i="1"/>
  <c r="AS340" i="1"/>
  <c r="AW340" i="1" s="1"/>
  <c r="AX340" i="1"/>
  <c r="AY340" i="1"/>
  <c r="AR341" i="1"/>
  <c r="AS341" i="1"/>
  <c r="AR342" i="1"/>
  <c r="AS342" i="1"/>
  <c r="BB342" i="1" s="1"/>
  <c r="AR343" i="1"/>
  <c r="AS343" i="1"/>
  <c r="AY343" i="1" s="1"/>
  <c r="AR344" i="1"/>
  <c r="AS344" i="1" s="1"/>
  <c r="AX344" i="1"/>
  <c r="BA344" i="1"/>
  <c r="AR345" i="1"/>
  <c r="AS345" i="1"/>
  <c r="AV345" i="1"/>
  <c r="AW345" i="1"/>
  <c r="AY345" i="1"/>
  <c r="BB345" i="1"/>
  <c r="BC345" i="1"/>
  <c r="BD345" i="1"/>
  <c r="AR346" i="1"/>
  <c r="AS346" i="1"/>
  <c r="AW346" i="1" s="1"/>
  <c r="AX346" i="1"/>
  <c r="AR347" i="1"/>
  <c r="AS347" i="1"/>
  <c r="BB347" i="1"/>
  <c r="BC347" i="1"/>
  <c r="BD347" i="1"/>
  <c r="AR348" i="1"/>
  <c r="AS348" i="1" s="1"/>
  <c r="AR349" i="1"/>
  <c r="AS349" i="1"/>
  <c r="AV349" i="1"/>
  <c r="AW349" i="1"/>
  <c r="AY349" i="1"/>
  <c r="BB349" i="1"/>
  <c r="BC349" i="1"/>
  <c r="BD349" i="1"/>
  <c r="AR350" i="1"/>
  <c r="AS350" i="1" s="1"/>
  <c r="AW350" i="1"/>
  <c r="AY350" i="1"/>
  <c r="AR351" i="1"/>
  <c r="AS351" i="1"/>
  <c r="AV351" i="1"/>
  <c r="AW351" i="1"/>
  <c r="BD351" i="1"/>
  <c r="AR352" i="1"/>
  <c r="AS352" i="1" s="1"/>
  <c r="AW352" i="1" s="1"/>
  <c r="BD352" i="1"/>
  <c r="AR353" i="1"/>
  <c r="AS353" i="1"/>
  <c r="BB353" i="1"/>
  <c r="AR354" i="1"/>
  <c r="AS354" i="1" s="1"/>
  <c r="AY354" i="1"/>
  <c r="BB354" i="1"/>
  <c r="BD354" i="1"/>
  <c r="AR355" i="1"/>
  <c r="AS355" i="1"/>
  <c r="AV355" i="1"/>
  <c r="AW355" i="1"/>
  <c r="AY355" i="1"/>
  <c r="BB355" i="1"/>
  <c r="BD355" i="1"/>
  <c r="AR356" i="1"/>
  <c r="AS356" i="1"/>
  <c r="AW356" i="1" s="1"/>
  <c r="AX356" i="1"/>
  <c r="AY356" i="1"/>
  <c r="AR357" i="1"/>
  <c r="AS357" i="1"/>
  <c r="AV357" i="1"/>
  <c r="BD357" i="1"/>
  <c r="AR358" i="1"/>
  <c r="AS358" i="1"/>
  <c r="BB358" i="1"/>
  <c r="AR359" i="1"/>
  <c r="AS359" i="1"/>
  <c r="AR360" i="1"/>
  <c r="AS360" i="1"/>
  <c r="AW360" i="1"/>
  <c r="AX360" i="1"/>
  <c r="AY360" i="1"/>
  <c r="BA360" i="1"/>
  <c r="BB360" i="1"/>
  <c r="AR361" i="1"/>
  <c r="AS361" i="1"/>
  <c r="AV361" i="1"/>
  <c r="AW361" i="1"/>
  <c r="AY361" i="1"/>
  <c r="BB361" i="1"/>
  <c r="BC361" i="1"/>
  <c r="BD361" i="1"/>
  <c r="AR362" i="1"/>
  <c r="AS362" i="1"/>
  <c r="AV362" i="1"/>
  <c r="AW362" i="1"/>
  <c r="AR363" i="1"/>
  <c r="AS363" i="1"/>
  <c r="BA363" i="1"/>
  <c r="BC363" i="1"/>
  <c r="AR364" i="1"/>
  <c r="AS364" i="1"/>
  <c r="BC364" i="1" s="1"/>
  <c r="AV364" i="1"/>
  <c r="AW364" i="1"/>
  <c r="AX364" i="1"/>
  <c r="AY364" i="1"/>
  <c r="BA364" i="1"/>
  <c r="BD364" i="1"/>
  <c r="AR365" i="1"/>
  <c r="AS365" i="1"/>
  <c r="AX365" i="1" s="1"/>
  <c r="AV365" i="1"/>
  <c r="AW365" i="1"/>
  <c r="BC365" i="1"/>
  <c r="BD365" i="1"/>
  <c r="AR366" i="1"/>
  <c r="AS366" i="1"/>
  <c r="BA366" i="1" s="1"/>
  <c r="BD366" i="1"/>
  <c r="AR367" i="1"/>
  <c r="AS367" i="1" s="1"/>
  <c r="AW367" i="1" s="1"/>
  <c r="AR368" i="1"/>
  <c r="AS368" i="1"/>
  <c r="BC368" i="1" s="1"/>
  <c r="AW368" i="1"/>
  <c r="AX368" i="1"/>
  <c r="BD368" i="1"/>
  <c r="AR369" i="1"/>
  <c r="AS369" i="1" s="1"/>
  <c r="BB369" i="1"/>
  <c r="BD369" i="1"/>
  <c r="AR370" i="1"/>
  <c r="AS370" i="1" s="1"/>
  <c r="AX370" i="1" s="1"/>
  <c r="AR371" i="1"/>
  <c r="AS371" i="1" s="1"/>
  <c r="AW371" i="1"/>
  <c r="AY371" i="1"/>
  <c r="AR372" i="1"/>
  <c r="AS372" i="1" s="1"/>
  <c r="AV372" i="1" s="1"/>
  <c r="AR373" i="1"/>
  <c r="AS373" i="1" s="1"/>
  <c r="AR374" i="1"/>
  <c r="AS374" i="1" s="1"/>
  <c r="AV374" i="1"/>
  <c r="AX374" i="1"/>
  <c r="AY374" i="1"/>
  <c r="AR375" i="1"/>
  <c r="AS375" i="1" s="1"/>
  <c r="BA375" i="1" s="1"/>
  <c r="AR376" i="1"/>
  <c r="AS376" i="1"/>
  <c r="BA376" i="1" s="1"/>
  <c r="AV376" i="1"/>
  <c r="AW376" i="1"/>
  <c r="AX376" i="1"/>
  <c r="AY376" i="1"/>
  <c r="BB376" i="1"/>
  <c r="BD376" i="1"/>
  <c r="AR377" i="1"/>
  <c r="AS377" i="1" s="1"/>
  <c r="AR378" i="1"/>
  <c r="AS378" i="1"/>
  <c r="BA378" i="1" s="1"/>
  <c r="AV378" i="1"/>
  <c r="AW378" i="1"/>
  <c r="AX378" i="1"/>
  <c r="AY378" i="1"/>
  <c r="BB378" i="1"/>
  <c r="BD378" i="1"/>
  <c r="AR379" i="1"/>
  <c r="AS379" i="1" s="1"/>
  <c r="AR380" i="1"/>
  <c r="AS380" i="1"/>
  <c r="BA380" i="1" s="1"/>
  <c r="AV380" i="1"/>
  <c r="AW380" i="1"/>
  <c r="AX380" i="1"/>
  <c r="AY380" i="1"/>
  <c r="BB380" i="1"/>
  <c r="BD380" i="1"/>
  <c r="AR381" i="1"/>
  <c r="AS381" i="1" s="1"/>
  <c r="AR382" i="1"/>
  <c r="AS382" i="1"/>
  <c r="BA382" i="1" s="1"/>
  <c r="AV382" i="1"/>
  <c r="AW382" i="1"/>
  <c r="AX382" i="1"/>
  <c r="AY382" i="1"/>
  <c r="BB382" i="1"/>
  <c r="BD382" i="1"/>
  <c r="AR383" i="1"/>
  <c r="AS383" i="1" s="1"/>
  <c r="AR384" i="1"/>
  <c r="AS384" i="1"/>
  <c r="BA384" i="1" s="1"/>
  <c r="AV384" i="1"/>
  <c r="AW384" i="1"/>
  <c r="AX384" i="1"/>
  <c r="AY384" i="1"/>
  <c r="BB384" i="1"/>
  <c r="BD384" i="1"/>
  <c r="AR385" i="1"/>
  <c r="AS385" i="1" s="1"/>
  <c r="AR386" i="1"/>
  <c r="AS386" i="1"/>
  <c r="BA386" i="1" s="1"/>
  <c r="AV386" i="1"/>
  <c r="AW386" i="1"/>
  <c r="AX386" i="1"/>
  <c r="AY386" i="1"/>
  <c r="BB386" i="1"/>
  <c r="BD386" i="1"/>
  <c r="AR387" i="1"/>
  <c r="AS387" i="1" s="1"/>
  <c r="AR388" i="1"/>
  <c r="AS388" i="1"/>
  <c r="BA388" i="1" s="1"/>
  <c r="AV388" i="1"/>
  <c r="AW388" i="1"/>
  <c r="AX388" i="1"/>
  <c r="AY388" i="1"/>
  <c r="BB388" i="1"/>
  <c r="BD388" i="1"/>
  <c r="AR389" i="1"/>
  <c r="AS389" i="1" s="1"/>
  <c r="AR390" i="1"/>
  <c r="AS390" i="1"/>
  <c r="BA390" i="1" s="1"/>
  <c r="AV390" i="1"/>
  <c r="AW390" i="1"/>
  <c r="AX390" i="1"/>
  <c r="AY390" i="1"/>
  <c r="BB390" i="1"/>
  <c r="BD390" i="1"/>
  <c r="AR391" i="1"/>
  <c r="AS391" i="1" s="1"/>
  <c r="AR392" i="1"/>
  <c r="AS392" i="1"/>
  <c r="BA392" i="1" s="1"/>
  <c r="AV392" i="1"/>
  <c r="AW392" i="1"/>
  <c r="AX392" i="1"/>
  <c r="AY392" i="1"/>
  <c r="BB392" i="1"/>
  <c r="BD392" i="1"/>
  <c r="AR393" i="1"/>
  <c r="AS393" i="1" s="1"/>
  <c r="BA393" i="1"/>
  <c r="AR394" i="1"/>
  <c r="AS394" i="1"/>
  <c r="AV394" i="1" s="1"/>
  <c r="AW394" i="1"/>
  <c r="AX394" i="1"/>
  <c r="AY394" i="1"/>
  <c r="AR395" i="1"/>
  <c r="AS395" i="1"/>
  <c r="AW395" i="1"/>
  <c r="BD395" i="1"/>
  <c r="AR396" i="1"/>
  <c r="AS396" i="1"/>
  <c r="AR397" i="1"/>
  <c r="AS397" i="1"/>
  <c r="BC397" i="1"/>
  <c r="AR398" i="1"/>
  <c r="AS398" i="1"/>
  <c r="AV398" i="1"/>
  <c r="AW398" i="1"/>
  <c r="AX398" i="1"/>
  <c r="AY398" i="1"/>
  <c r="BB398" i="1"/>
  <c r="BD398" i="1"/>
  <c r="AR399" i="1"/>
  <c r="AS399" i="1"/>
  <c r="AW399" i="1"/>
  <c r="AY399" i="1"/>
  <c r="BA399" i="1"/>
  <c r="BB399" i="1"/>
  <c r="BD399" i="1"/>
  <c r="AR400" i="1"/>
  <c r="AS400" i="1"/>
  <c r="AV400" i="1"/>
  <c r="AW400" i="1"/>
  <c r="AR401" i="1"/>
  <c r="AS401" i="1" s="1"/>
  <c r="AR402" i="1"/>
  <c r="AS402" i="1"/>
  <c r="BD402" i="1"/>
  <c r="AR403" i="1"/>
  <c r="AS403" i="1" s="1"/>
  <c r="BB403" i="1"/>
  <c r="BC403" i="1"/>
  <c r="AR404" i="1"/>
  <c r="AS404" i="1"/>
  <c r="AW404" i="1" s="1"/>
  <c r="AV404" i="1"/>
  <c r="AX404" i="1"/>
  <c r="AY404" i="1"/>
  <c r="BB404" i="1"/>
  <c r="AR405" i="1"/>
  <c r="AS405" i="1"/>
  <c r="AW405" i="1"/>
  <c r="AY405" i="1"/>
  <c r="BD405" i="1"/>
  <c r="AR406" i="1"/>
  <c r="AS406" i="1"/>
  <c r="AV406" i="1"/>
  <c r="AW406" i="1"/>
  <c r="BB406" i="1"/>
  <c r="BD406" i="1"/>
  <c r="AR407" i="1"/>
  <c r="AS407" i="1"/>
  <c r="AR408" i="1"/>
  <c r="AS408" i="1"/>
  <c r="AV408" i="1" s="1"/>
  <c r="AW408" i="1"/>
  <c r="AX408" i="1"/>
  <c r="BB408" i="1"/>
  <c r="BD408" i="1"/>
  <c r="AR409" i="1"/>
  <c r="AS409" i="1" s="1"/>
  <c r="AW409" i="1"/>
  <c r="BA409" i="1"/>
  <c r="BB409" i="1"/>
  <c r="AR410" i="1"/>
  <c r="AS410" i="1"/>
  <c r="AV410" i="1" s="1"/>
  <c r="AW410" i="1"/>
  <c r="AX410" i="1"/>
  <c r="AR411" i="1"/>
  <c r="AS411" i="1"/>
  <c r="AW411" i="1"/>
  <c r="AR412" i="1"/>
  <c r="AS412" i="1"/>
  <c r="BB412" i="1"/>
  <c r="AR413" i="1"/>
  <c r="AS413" i="1" s="1"/>
  <c r="AR414" i="1"/>
  <c r="AS414" i="1"/>
  <c r="AV414" i="1"/>
  <c r="AW414" i="1"/>
  <c r="AX414" i="1"/>
  <c r="AY414" i="1"/>
  <c r="BB414" i="1"/>
  <c r="BD414" i="1"/>
  <c r="AR415" i="1"/>
  <c r="AS415" i="1"/>
  <c r="AW415" i="1"/>
  <c r="AY415" i="1"/>
  <c r="BA415" i="1"/>
  <c r="BB415" i="1"/>
  <c r="BD415" i="1"/>
  <c r="AR416" i="1"/>
  <c r="AS416" i="1"/>
  <c r="AV416" i="1"/>
  <c r="AR417" i="1"/>
  <c r="AS417" i="1"/>
  <c r="BA417" i="1" s="1"/>
  <c r="BC417" i="1"/>
  <c r="BD417" i="1"/>
  <c r="AR418" i="1"/>
  <c r="AS418" i="1" s="1"/>
  <c r="AW418" i="1" s="1"/>
  <c r="BA418" i="1"/>
  <c r="AR419" i="1"/>
  <c r="AS419" i="1"/>
  <c r="AX419" i="1" s="1"/>
  <c r="AV419" i="1"/>
  <c r="AW419" i="1"/>
  <c r="BC419" i="1"/>
  <c r="BD419" i="1"/>
  <c r="AR420" i="1"/>
  <c r="AS420" i="1"/>
  <c r="AR421" i="1"/>
  <c r="AS421" i="1" s="1"/>
  <c r="BA421" i="1" s="1"/>
  <c r="AW421" i="1"/>
  <c r="BB421" i="1"/>
  <c r="AR422" i="1"/>
  <c r="AS422" i="1"/>
  <c r="BC422" i="1" s="1"/>
  <c r="AW422" i="1"/>
  <c r="AX422" i="1"/>
  <c r="BD422" i="1"/>
  <c r="AR423" i="1"/>
  <c r="AS423" i="1" s="1"/>
  <c r="BB423" i="1"/>
  <c r="AR424" i="1"/>
  <c r="AS424" i="1" s="1"/>
  <c r="BA424" i="1" s="1"/>
  <c r="AX424" i="1"/>
  <c r="BB424" i="1"/>
  <c r="AR425" i="1"/>
  <c r="AS425" i="1"/>
  <c r="AX425" i="1" s="1"/>
  <c r="AW425" i="1"/>
  <c r="AY425" i="1"/>
  <c r="BA425" i="1"/>
  <c r="BC425" i="1"/>
  <c r="BD425" i="1"/>
  <c r="AR426" i="1"/>
  <c r="AS426" i="1" s="1"/>
  <c r="AV426" i="1" s="1"/>
  <c r="AR427" i="1"/>
  <c r="AS427" i="1"/>
  <c r="AY427" i="1"/>
  <c r="AR428" i="1"/>
  <c r="AS428" i="1"/>
  <c r="BC428" i="1" s="1"/>
  <c r="AV428" i="1"/>
  <c r="AX428" i="1"/>
  <c r="AY428" i="1"/>
  <c r="BA428" i="1"/>
  <c r="BD428" i="1"/>
  <c r="AR429" i="1"/>
  <c r="AS429" i="1"/>
  <c r="BC429" i="1" s="1"/>
  <c r="AV429" i="1"/>
  <c r="AR430" i="1"/>
  <c r="AS430" i="1" s="1"/>
  <c r="AR431" i="1"/>
  <c r="AS431" i="1" s="1"/>
  <c r="AV431" i="1" s="1"/>
  <c r="AR432" i="1"/>
  <c r="AS432" i="1"/>
  <c r="AW432" i="1" s="1"/>
  <c r="AV432" i="1"/>
  <c r="BB432" i="1"/>
  <c r="BD432" i="1"/>
  <c r="AR433" i="1"/>
  <c r="AS433" i="1"/>
  <c r="AY433" i="1"/>
  <c r="BA433" i="1"/>
  <c r="BC433" i="1"/>
  <c r="BD433" i="1"/>
  <c r="AR434" i="1"/>
  <c r="AS434" i="1" s="1"/>
  <c r="AV434" i="1" s="1"/>
  <c r="AY434" i="1"/>
  <c r="AR435" i="1"/>
  <c r="AS435" i="1"/>
  <c r="AV435" i="1" s="1"/>
  <c r="BC435" i="1"/>
  <c r="AR436" i="1"/>
  <c r="AS436" i="1"/>
  <c r="AY436" i="1" s="1"/>
  <c r="AR437" i="1"/>
  <c r="AS437" i="1" s="1"/>
  <c r="AV437" i="1"/>
  <c r="AR438" i="1"/>
  <c r="AS438" i="1"/>
  <c r="AW438" i="1" s="1"/>
  <c r="AX438" i="1"/>
  <c r="BD438" i="1"/>
  <c r="AR439" i="1"/>
  <c r="AS439" i="1" s="1"/>
  <c r="BA439" i="1" s="1"/>
  <c r="BB439" i="1"/>
  <c r="AR440" i="1"/>
  <c r="AS440" i="1" s="1"/>
  <c r="AV440" i="1"/>
  <c r="AR441" i="1"/>
  <c r="AS441" i="1" s="1"/>
  <c r="BA441" i="1" s="1"/>
  <c r="AR442" i="1"/>
  <c r="AS442" i="1" s="1"/>
  <c r="AV442" i="1" s="1"/>
  <c r="AW442" i="1"/>
  <c r="AY442" i="1"/>
  <c r="BA442" i="1"/>
  <c r="AR443" i="1"/>
  <c r="AS443" i="1"/>
  <c r="BA443" i="1" s="1"/>
  <c r="AV443" i="1"/>
  <c r="BB443" i="1"/>
  <c r="BD443" i="1"/>
  <c r="AR444" i="1"/>
  <c r="AS444" i="1" s="1"/>
  <c r="AY444" i="1"/>
  <c r="AR445" i="1"/>
  <c r="AS445" i="1" s="1"/>
  <c r="BD445" i="1"/>
  <c r="AR446" i="1"/>
  <c r="AS446" i="1" s="1"/>
  <c r="AV446" i="1"/>
  <c r="AW446" i="1"/>
  <c r="BA446" i="1"/>
  <c r="AR447" i="1"/>
  <c r="AS447" i="1"/>
  <c r="AV447" i="1"/>
  <c r="AR448" i="1"/>
  <c r="AS448" i="1" s="1"/>
  <c r="AW448" i="1" s="1"/>
  <c r="AV448" i="1"/>
  <c r="AY448" i="1"/>
  <c r="BA448" i="1"/>
  <c r="AR449" i="1"/>
  <c r="AS449" i="1" s="1"/>
  <c r="AR450" i="1"/>
  <c r="AS450" i="1" s="1"/>
  <c r="AV450" i="1" s="1"/>
  <c r="BA450" i="1"/>
  <c r="AR451" i="1"/>
  <c r="AS451" i="1"/>
  <c r="AR452" i="1"/>
  <c r="AS452" i="1" s="1"/>
  <c r="AV452" i="1"/>
  <c r="AY452" i="1"/>
  <c r="AR453" i="1"/>
  <c r="AS453" i="1"/>
  <c r="AV453" i="1" s="1"/>
  <c r="BA453" i="1"/>
  <c r="BB453" i="1"/>
  <c r="BD453" i="1"/>
  <c r="AR454" i="1"/>
  <c r="AS454" i="1" s="1"/>
  <c r="AV454" i="1"/>
  <c r="AW454" i="1"/>
  <c r="AY454" i="1"/>
  <c r="BA454" i="1"/>
  <c r="AR455" i="1"/>
  <c r="AS455" i="1"/>
  <c r="BB455" i="1"/>
  <c r="AR456" i="1"/>
  <c r="AS456" i="1" s="1"/>
  <c r="AV456" i="1"/>
  <c r="AR457" i="1"/>
  <c r="AS457" i="1" s="1"/>
  <c r="BA457" i="1"/>
  <c r="AR458" i="1"/>
  <c r="AS458" i="1" s="1"/>
  <c r="AV458" i="1" s="1"/>
  <c r="AW458" i="1"/>
  <c r="AY458" i="1"/>
  <c r="BA458" i="1"/>
  <c r="AR459" i="1"/>
  <c r="AS459" i="1"/>
  <c r="BA459" i="1" s="1"/>
  <c r="AV459" i="1"/>
  <c r="BB459" i="1"/>
  <c r="BD459" i="1"/>
  <c r="AR460" i="1"/>
  <c r="AS460" i="1" s="1"/>
  <c r="AR461" i="1"/>
  <c r="AS461" i="1" s="1"/>
  <c r="BD461" i="1"/>
  <c r="AR462" i="1"/>
  <c r="AS462" i="1" s="1"/>
  <c r="AV462" i="1"/>
  <c r="AW462" i="1"/>
  <c r="BA462" i="1"/>
  <c r="AR463" i="1"/>
  <c r="AS463" i="1"/>
  <c r="BA463" i="1" s="1"/>
  <c r="AV463" i="1"/>
  <c r="BB463" i="1"/>
  <c r="AR464" i="1"/>
  <c r="AS464" i="1" s="1"/>
  <c r="AW464" i="1" s="1"/>
  <c r="AV464" i="1"/>
  <c r="AY464" i="1"/>
  <c r="BA464" i="1"/>
  <c r="AR465" i="1"/>
  <c r="AS465" i="1" s="1"/>
  <c r="BA465" i="1"/>
  <c r="AR466" i="1"/>
  <c r="AS466" i="1" s="1"/>
  <c r="BA466" i="1"/>
  <c r="AR467" i="1"/>
  <c r="AS467" i="1"/>
  <c r="AV467" i="1"/>
  <c r="AR468" i="1"/>
  <c r="AS468" i="1" s="1"/>
  <c r="AV468" i="1" s="1"/>
  <c r="AR469" i="1"/>
  <c r="AS469" i="1"/>
  <c r="AV469" i="1" s="1"/>
  <c r="BA469" i="1"/>
  <c r="BB469" i="1"/>
  <c r="BD469" i="1"/>
  <c r="AR470" i="1"/>
  <c r="AS470" i="1" s="1"/>
  <c r="AV470" i="1"/>
  <c r="AW470" i="1"/>
  <c r="AY470" i="1"/>
  <c r="BA470" i="1"/>
  <c r="AR471" i="1"/>
  <c r="AS471" i="1"/>
  <c r="BA471" i="1"/>
  <c r="BB471" i="1"/>
  <c r="AR472" i="1"/>
  <c r="AS472" i="1" s="1"/>
  <c r="AV472" i="1"/>
  <c r="AR473" i="1"/>
  <c r="AS473" i="1" s="1"/>
  <c r="AV473" i="1"/>
  <c r="BA473" i="1"/>
  <c r="AR474" i="1"/>
  <c r="AS474" i="1" s="1"/>
  <c r="AW474" i="1"/>
  <c r="BA474" i="1"/>
  <c r="AR475" i="1"/>
  <c r="AS475" i="1"/>
  <c r="BA475" i="1" s="1"/>
  <c r="AV475" i="1"/>
  <c r="BB475" i="1"/>
  <c r="BD475" i="1"/>
  <c r="AR476" i="1"/>
  <c r="AS476" i="1" s="1"/>
  <c r="AW476" i="1"/>
  <c r="AY476" i="1"/>
  <c r="AR477" i="1"/>
  <c r="AS477" i="1" s="1"/>
  <c r="AR478" i="1"/>
  <c r="AS478" i="1" s="1"/>
  <c r="AV478" i="1"/>
  <c r="AW478" i="1"/>
  <c r="BA478" i="1"/>
  <c r="AR479" i="1"/>
  <c r="AS479" i="1" s="1"/>
  <c r="AR480" i="1"/>
  <c r="AS480" i="1" s="1"/>
  <c r="AW480" i="1" s="1"/>
  <c r="AV480" i="1"/>
  <c r="AY480" i="1"/>
  <c r="BA480" i="1"/>
  <c r="AR481" i="1"/>
  <c r="AS481" i="1" s="1"/>
  <c r="BD481" i="1" s="1"/>
  <c r="AV481" i="1"/>
  <c r="BA481" i="1"/>
  <c r="AR482" i="1"/>
  <c r="AS482" i="1" s="1"/>
  <c r="AR483" i="1"/>
  <c r="AS483" i="1"/>
  <c r="BA483" i="1" s="1"/>
  <c r="BB483" i="1"/>
  <c r="AR484" i="1"/>
  <c r="AS484" i="1" s="1"/>
  <c r="AV484" i="1" s="1"/>
  <c r="AR485" i="1"/>
  <c r="AS485" i="1"/>
  <c r="AV485" i="1"/>
  <c r="BD485" i="1"/>
  <c r="AR486" i="1"/>
  <c r="AS486" i="1" s="1"/>
  <c r="AV486" i="1"/>
  <c r="AW486" i="1"/>
  <c r="BA486" i="1"/>
  <c r="BD486" i="1"/>
  <c r="AR487" i="1"/>
  <c r="AS487" i="1" s="1"/>
  <c r="AV487" i="1" s="1"/>
  <c r="AW487" i="1"/>
  <c r="BB487" i="1"/>
  <c r="BD487" i="1"/>
  <c r="AR488" i="1"/>
  <c r="AS488" i="1"/>
  <c r="AV488" i="1" s="1"/>
  <c r="AR489" i="1"/>
  <c r="AS489" i="1" s="1"/>
  <c r="AR490" i="1"/>
  <c r="AS490" i="1"/>
  <c r="AW490" i="1" s="1"/>
  <c r="AY490" i="1"/>
  <c r="BB490" i="1"/>
  <c r="AR491" i="1"/>
  <c r="AS491" i="1" s="1"/>
  <c r="BA491" i="1" s="1"/>
  <c r="AV491" i="1"/>
  <c r="AW491" i="1"/>
  <c r="BB491" i="1"/>
  <c r="BD491" i="1"/>
  <c r="AR492" i="1"/>
  <c r="AS492" i="1"/>
  <c r="AW492" i="1" s="1"/>
  <c r="AV492" i="1"/>
  <c r="AY492" i="1"/>
  <c r="BA492" i="1"/>
  <c r="BB492" i="1"/>
  <c r="AR493" i="1"/>
  <c r="AS493" i="1"/>
  <c r="AW493" i="1" s="1"/>
  <c r="AY493" i="1"/>
  <c r="BA493" i="1"/>
  <c r="AR494" i="1"/>
  <c r="AS494" i="1"/>
  <c r="AR495" i="1"/>
  <c r="AS495" i="1" s="1"/>
  <c r="AV495" i="1"/>
  <c r="AR496" i="1"/>
  <c r="AS496" i="1"/>
  <c r="AV496" i="1" s="1"/>
  <c r="BA496" i="1"/>
  <c r="BB496" i="1"/>
  <c r="AR497" i="1"/>
  <c r="AS497" i="1"/>
  <c r="BD497" i="1" s="1"/>
  <c r="AY497" i="1"/>
  <c r="BA497" i="1"/>
  <c r="AR498" i="1"/>
  <c r="AS498" i="1" s="1"/>
  <c r="AR499" i="1"/>
  <c r="AS499" i="1" s="1"/>
  <c r="AV499" i="1"/>
  <c r="AY499" i="1"/>
  <c r="BB499" i="1"/>
  <c r="AR500" i="1"/>
  <c r="AS500" i="1" s="1"/>
  <c r="AR501" i="1"/>
  <c r="AS501" i="1" s="1"/>
  <c r="AR502" i="1"/>
  <c r="AS502" i="1" s="1"/>
  <c r="AR503" i="1"/>
  <c r="AS503" i="1" s="1"/>
  <c r="AR504" i="1"/>
  <c r="AS504" i="1" s="1"/>
  <c r="AR505" i="1"/>
  <c r="AS505" i="1" s="1"/>
  <c r="AR506" i="1"/>
  <c r="AS506" i="1" s="1"/>
  <c r="AR507" i="1"/>
  <c r="AS507" i="1" s="1"/>
  <c r="AR508" i="1"/>
  <c r="AS508" i="1" s="1"/>
  <c r="AR509" i="1"/>
  <c r="AS509" i="1" s="1"/>
  <c r="AR510" i="1"/>
  <c r="AS510" i="1" s="1"/>
  <c r="AR511" i="1"/>
  <c r="AS511" i="1" s="1"/>
  <c r="AR512" i="1"/>
  <c r="AS512" i="1" s="1"/>
  <c r="AR513" i="1"/>
  <c r="AS513" i="1" s="1"/>
  <c r="AR514" i="1"/>
  <c r="AS514" i="1" s="1"/>
  <c r="AR515" i="1"/>
  <c r="AS515" i="1" s="1"/>
  <c r="AR516" i="1"/>
  <c r="AS516" i="1" s="1"/>
  <c r="AR517" i="1"/>
  <c r="AS517" i="1" s="1"/>
  <c r="AR518" i="1"/>
  <c r="AS518" i="1" s="1"/>
  <c r="AR519" i="1"/>
  <c r="AS519" i="1" s="1"/>
  <c r="AR520" i="1"/>
  <c r="AS520" i="1" s="1"/>
  <c r="AR521" i="1"/>
  <c r="AS521" i="1" s="1"/>
  <c r="AR522" i="1"/>
  <c r="AS522" i="1" s="1"/>
  <c r="AR523" i="1"/>
  <c r="AS523" i="1" s="1"/>
  <c r="AR524" i="1"/>
  <c r="AS524" i="1" s="1"/>
  <c r="AR525" i="1"/>
  <c r="AS525" i="1" s="1"/>
  <c r="AR526" i="1"/>
  <c r="AS526" i="1"/>
  <c r="AR527" i="1"/>
  <c r="AS527" i="1" s="1"/>
  <c r="BD527" i="1"/>
  <c r="AR528" i="1"/>
  <c r="AS528" i="1" s="1"/>
  <c r="BB528" i="1"/>
  <c r="AR529" i="1"/>
  <c r="AS529" i="1"/>
  <c r="AY529" i="1" s="1"/>
  <c r="AV529" i="1"/>
  <c r="AW529" i="1"/>
  <c r="BA529" i="1"/>
  <c r="BB529" i="1"/>
  <c r="AR530" i="1"/>
  <c r="AS530" i="1" s="1"/>
  <c r="AR531" i="1"/>
  <c r="AS531" i="1"/>
  <c r="AV531" i="1" s="1"/>
  <c r="AW531" i="1"/>
  <c r="AY531" i="1"/>
  <c r="AR532" i="1"/>
  <c r="AS532" i="1"/>
  <c r="AV532" i="1"/>
  <c r="AR533" i="1"/>
  <c r="AS533" i="1" s="1"/>
  <c r="AR534" i="1"/>
  <c r="AS534" i="1"/>
  <c r="AR535" i="1"/>
  <c r="AS535" i="1" s="1"/>
  <c r="BD535" i="1" s="1"/>
  <c r="AR536" i="1"/>
  <c r="AS536" i="1" s="1"/>
  <c r="BB536" i="1"/>
  <c r="AR537" i="1"/>
  <c r="AS537" i="1"/>
  <c r="AY537" i="1" s="1"/>
  <c r="AV537" i="1"/>
  <c r="AW537" i="1"/>
  <c r="BA537" i="1"/>
  <c r="BB537" i="1"/>
  <c r="AR538" i="1"/>
  <c r="AS538" i="1" s="1"/>
  <c r="AY538" i="1"/>
  <c r="AR539" i="1"/>
  <c r="AS539" i="1"/>
  <c r="AV539" i="1" s="1"/>
  <c r="AW539" i="1"/>
  <c r="AY539" i="1"/>
  <c r="AR540" i="1"/>
  <c r="AS540" i="1"/>
  <c r="AV540" i="1"/>
  <c r="AR541" i="1"/>
  <c r="AS541" i="1" s="1"/>
  <c r="AR542" i="1"/>
  <c r="AS542" i="1"/>
  <c r="AR543" i="1"/>
  <c r="AS543" i="1" s="1"/>
  <c r="BD543" i="1"/>
  <c r="AR544" i="1"/>
  <c r="AS544" i="1" s="1"/>
  <c r="BB544" i="1"/>
  <c r="AR545" i="1"/>
  <c r="AS545" i="1"/>
  <c r="AY545" i="1" s="1"/>
  <c r="AV545" i="1"/>
  <c r="AW545" i="1"/>
  <c r="BA545" i="1"/>
  <c r="BB545" i="1"/>
  <c r="AR546" i="1"/>
  <c r="AS546" i="1" s="1"/>
  <c r="AY546" i="1"/>
  <c r="AR547" i="1"/>
  <c r="AS547" i="1"/>
  <c r="AV547" i="1" s="1"/>
  <c r="AW547" i="1"/>
  <c r="AY547" i="1"/>
  <c r="AR548" i="1"/>
  <c r="AS548" i="1"/>
  <c r="AV548" i="1"/>
  <c r="AR549" i="1"/>
  <c r="AS549" i="1" s="1"/>
  <c r="AR550" i="1"/>
  <c r="AS550" i="1"/>
  <c r="AR551" i="1"/>
  <c r="AS551" i="1" s="1"/>
  <c r="BD551" i="1" s="1"/>
  <c r="AR552" i="1"/>
  <c r="AS552" i="1" s="1"/>
  <c r="AR553" i="1"/>
  <c r="AS553" i="1"/>
  <c r="AY553" i="1" s="1"/>
  <c r="AV553" i="1"/>
  <c r="AW553" i="1"/>
  <c r="BA553" i="1"/>
  <c r="BB553" i="1"/>
  <c r="AR554" i="1"/>
  <c r="AS554" i="1" s="1"/>
  <c r="AY554" i="1"/>
  <c r="AR555" i="1"/>
  <c r="AS555" i="1"/>
  <c r="AV555" i="1" s="1"/>
  <c r="AW555" i="1"/>
  <c r="AY555" i="1"/>
  <c r="AR556" i="1"/>
  <c r="AS556" i="1"/>
  <c r="AV556" i="1"/>
  <c r="AR557" i="1"/>
  <c r="AS557" i="1" s="1"/>
  <c r="AR558" i="1"/>
  <c r="AS558" i="1"/>
  <c r="AR559" i="1"/>
  <c r="AS559" i="1" s="1"/>
  <c r="BD559" i="1"/>
  <c r="AR560" i="1"/>
  <c r="AS560" i="1" s="1"/>
  <c r="BB560" i="1"/>
  <c r="AR561" i="1"/>
  <c r="AS561" i="1"/>
  <c r="AY561" i="1" s="1"/>
  <c r="AV561" i="1"/>
  <c r="AW561" i="1"/>
  <c r="BA561" i="1"/>
  <c r="BB561" i="1"/>
  <c r="AR562" i="1"/>
  <c r="AS562" i="1" s="1"/>
  <c r="AR563" i="1"/>
  <c r="AS563" i="1"/>
  <c r="AV563" i="1" s="1"/>
  <c r="AW563" i="1"/>
  <c r="AY563" i="1"/>
  <c r="AR564" i="1"/>
  <c r="AS564" i="1"/>
  <c r="BA564" i="1" s="1"/>
  <c r="AV564" i="1"/>
  <c r="AR565" i="1"/>
  <c r="AS565" i="1" s="1"/>
  <c r="AR566" i="1"/>
  <c r="AS566" i="1"/>
  <c r="AR567" i="1"/>
  <c r="AS567" i="1" s="1"/>
  <c r="BD567" i="1" s="1"/>
  <c r="AR568" i="1"/>
  <c r="AS568" i="1" s="1"/>
  <c r="BB568" i="1"/>
  <c r="AR569" i="1"/>
  <c r="AS569" i="1"/>
  <c r="AY569" i="1" s="1"/>
  <c r="AV569" i="1"/>
  <c r="AW569" i="1"/>
  <c r="BA569" i="1"/>
  <c r="BB569" i="1"/>
  <c r="AR570" i="1"/>
  <c r="AS570" i="1" s="1"/>
  <c r="AY570" i="1"/>
  <c r="AR571" i="1"/>
  <c r="AS571" i="1"/>
  <c r="AV571" i="1" s="1"/>
  <c r="AW571" i="1"/>
  <c r="AY571" i="1"/>
  <c r="AR572" i="1"/>
  <c r="AS572" i="1"/>
  <c r="BA572" i="1" s="1"/>
  <c r="AV572" i="1"/>
  <c r="AR573" i="1"/>
  <c r="AS573" i="1" s="1"/>
  <c r="BB573" i="1"/>
  <c r="AR574" i="1"/>
  <c r="AS574" i="1" s="1"/>
  <c r="AY574" i="1" s="1"/>
  <c r="BB574" i="1"/>
  <c r="AR575" i="1"/>
  <c r="AS575" i="1" s="1"/>
  <c r="AV575" i="1" s="1"/>
  <c r="AR576" i="1"/>
  <c r="AS576" i="1"/>
  <c r="BC576" i="1"/>
  <c r="AR577" i="1"/>
  <c r="AS577" i="1" s="1"/>
  <c r="AX577" i="1" s="1"/>
  <c r="AR578" i="1"/>
  <c r="AS578" i="1"/>
  <c r="AX578" i="1" s="1"/>
  <c r="AV578" i="1"/>
  <c r="AW578" i="1"/>
  <c r="BC578" i="1"/>
  <c r="AR579" i="1"/>
  <c r="AS579" i="1" s="1"/>
  <c r="BA579" i="1" s="1"/>
  <c r="AX579" i="1"/>
  <c r="AR580" i="1"/>
  <c r="AS580" i="1"/>
  <c r="AX580" i="1" s="1"/>
  <c r="AV580" i="1"/>
  <c r="AW580" i="1"/>
  <c r="BB580" i="1"/>
  <c r="BC580" i="1"/>
  <c r="AR581" i="1"/>
  <c r="AS581" i="1" s="1"/>
  <c r="AX581" i="1" s="1"/>
  <c r="AR582" i="1"/>
  <c r="AS582" i="1"/>
  <c r="AX582" i="1" s="1"/>
  <c r="AV582" i="1"/>
  <c r="AW582" i="1"/>
  <c r="BC582" i="1"/>
  <c r="AR583" i="1"/>
  <c r="AS583" i="1" s="1"/>
  <c r="AX583" i="1"/>
  <c r="BA583" i="1"/>
  <c r="AR584" i="1"/>
  <c r="AS584" i="1"/>
  <c r="AX584" i="1" s="1"/>
  <c r="AV584" i="1"/>
  <c r="AW584" i="1"/>
  <c r="BC584" i="1"/>
  <c r="AR585" i="1"/>
  <c r="AS585" i="1" s="1"/>
  <c r="AR586" i="1"/>
  <c r="AS586" i="1"/>
  <c r="AX586" i="1" s="1"/>
  <c r="AV586" i="1"/>
  <c r="AW586" i="1"/>
  <c r="BC586" i="1"/>
  <c r="AR587" i="1"/>
  <c r="AS587" i="1"/>
  <c r="BA587" i="1" s="1"/>
  <c r="AX587" i="1"/>
  <c r="BB587" i="1"/>
  <c r="AR588" i="1"/>
  <c r="AS588" i="1"/>
  <c r="AX588" i="1" s="1"/>
  <c r="AV588" i="1"/>
  <c r="AW588" i="1"/>
  <c r="BC588" i="1"/>
  <c r="AR589" i="1"/>
  <c r="AS589" i="1" s="1"/>
  <c r="AR590" i="1"/>
  <c r="AS590" i="1"/>
  <c r="AX590" i="1" s="1"/>
  <c r="AV590" i="1"/>
  <c r="AW590" i="1"/>
  <c r="BC590" i="1"/>
  <c r="AR591" i="1"/>
  <c r="AS591" i="1"/>
  <c r="AX591" i="1"/>
  <c r="AR592" i="1"/>
  <c r="AS592" i="1"/>
  <c r="AX592" i="1" s="1"/>
  <c r="AV592" i="1"/>
  <c r="AW592" i="1"/>
  <c r="BC592" i="1"/>
  <c r="AR593" i="1"/>
  <c r="AS593" i="1" s="1"/>
  <c r="AR594" i="1"/>
  <c r="AS594" i="1"/>
  <c r="AX594" i="1" s="1"/>
  <c r="AV594" i="1"/>
  <c r="AW594" i="1"/>
  <c r="BC594" i="1"/>
  <c r="AR595" i="1"/>
  <c r="AS595" i="1"/>
  <c r="AR596" i="1"/>
  <c r="AS596" i="1"/>
  <c r="AX596" i="1" s="1"/>
  <c r="AV596" i="1"/>
  <c r="AW596" i="1"/>
  <c r="BC596" i="1"/>
  <c r="AR597" i="1"/>
  <c r="AS597" i="1" s="1"/>
  <c r="AR598" i="1"/>
  <c r="AS598" i="1"/>
  <c r="AX598" i="1" s="1"/>
  <c r="AV598" i="1"/>
  <c r="AW598" i="1"/>
  <c r="BC598" i="1"/>
  <c r="AR599" i="1"/>
  <c r="AS599" i="1" s="1"/>
  <c r="AR600" i="1"/>
  <c r="AS600" i="1"/>
  <c r="AX600" i="1" s="1"/>
  <c r="AV600" i="1"/>
  <c r="AW600" i="1"/>
  <c r="BC600" i="1"/>
  <c r="AR601" i="1"/>
  <c r="AS601" i="1" s="1"/>
  <c r="AR602" i="1"/>
  <c r="AS602" i="1"/>
  <c r="AX602" i="1" s="1"/>
  <c r="AV602" i="1"/>
  <c r="AW602" i="1"/>
  <c r="BC602" i="1"/>
  <c r="AR603" i="1"/>
  <c r="AS603" i="1"/>
  <c r="BA603" i="1" s="1"/>
  <c r="AX603" i="1"/>
  <c r="BB603" i="1"/>
  <c r="AR604" i="1"/>
  <c r="AS604" i="1"/>
  <c r="AX604" i="1" s="1"/>
  <c r="AV604" i="1"/>
  <c r="AW604" i="1"/>
  <c r="BC604" i="1"/>
  <c r="AR605" i="1"/>
  <c r="AS605" i="1" s="1"/>
  <c r="AR606" i="1"/>
  <c r="AS606" i="1"/>
  <c r="AX606" i="1" s="1"/>
  <c r="AV606" i="1"/>
  <c r="AW606" i="1"/>
  <c r="BC606" i="1"/>
  <c r="AR607" i="1"/>
  <c r="AS607" i="1"/>
  <c r="AX607" i="1"/>
  <c r="AR608" i="1"/>
  <c r="AS608" i="1"/>
  <c r="AX608" i="1" s="1"/>
  <c r="AV608" i="1"/>
  <c r="AW608" i="1"/>
  <c r="BC608" i="1"/>
  <c r="AR609" i="1"/>
  <c r="AS609" i="1" s="1"/>
  <c r="AR610" i="1"/>
  <c r="AS610" i="1"/>
  <c r="AX610" i="1" s="1"/>
  <c r="AV610" i="1"/>
  <c r="AW610" i="1"/>
  <c r="BC610" i="1"/>
  <c r="AR611" i="1"/>
  <c r="AS611" i="1"/>
  <c r="AR612" i="1"/>
  <c r="AS612" i="1"/>
  <c r="AX612" i="1" s="1"/>
  <c r="AV612" i="1"/>
  <c r="AW612" i="1"/>
  <c r="BC612" i="1"/>
  <c r="AR613" i="1"/>
  <c r="AS613" i="1" s="1"/>
  <c r="AR614" i="1"/>
  <c r="AS614" i="1"/>
  <c r="AX614" i="1" s="1"/>
  <c r="AV614" i="1"/>
  <c r="AW614" i="1"/>
  <c r="BC614" i="1"/>
  <c r="AR615" i="1"/>
  <c r="AS615" i="1" s="1"/>
  <c r="AR616" i="1"/>
  <c r="AS616" i="1"/>
  <c r="AX616" i="1" s="1"/>
  <c r="AV616" i="1"/>
  <c r="AW616" i="1"/>
  <c r="BC616" i="1"/>
  <c r="AR617" i="1"/>
  <c r="AS617" i="1" s="1"/>
  <c r="AR618" i="1"/>
  <c r="AS618" i="1"/>
  <c r="AX618" i="1" s="1"/>
  <c r="AV618" i="1"/>
  <c r="AW618" i="1"/>
  <c r="BC618" i="1"/>
  <c r="AR619" i="1"/>
  <c r="AS619" i="1"/>
  <c r="BA619" i="1" s="1"/>
  <c r="AX619" i="1"/>
  <c r="BB619" i="1"/>
  <c r="AR620" i="1"/>
  <c r="AS620" i="1"/>
  <c r="AX620" i="1" s="1"/>
  <c r="AV620" i="1"/>
  <c r="AW620" i="1"/>
  <c r="BC620" i="1"/>
  <c r="AR621" i="1"/>
  <c r="AS621" i="1" s="1"/>
  <c r="AR622" i="1"/>
  <c r="AS622" i="1"/>
  <c r="AX622" i="1" s="1"/>
  <c r="AV622" i="1"/>
  <c r="AW622" i="1"/>
  <c r="BC622" i="1"/>
  <c r="AR623" i="1"/>
  <c r="AS623" i="1"/>
  <c r="AX623" i="1"/>
  <c r="AR624" i="1"/>
  <c r="AS624" i="1"/>
  <c r="AX624" i="1" s="1"/>
  <c r="AV624" i="1"/>
  <c r="AW624" i="1"/>
  <c r="BC624" i="1"/>
  <c r="AR625" i="1"/>
  <c r="AS625" i="1" s="1"/>
  <c r="AR626" i="1"/>
  <c r="AS626" i="1"/>
  <c r="AX626" i="1" s="1"/>
  <c r="AV626" i="1"/>
  <c r="AW626" i="1"/>
  <c r="BC626" i="1"/>
  <c r="AR627" i="1"/>
  <c r="AS627" i="1"/>
  <c r="AR628" i="1"/>
  <c r="AS628" i="1"/>
  <c r="AX628" i="1" s="1"/>
  <c r="AV628" i="1"/>
  <c r="AW628" i="1"/>
  <c r="BC628" i="1"/>
  <c r="AR629" i="1"/>
  <c r="AS629" i="1"/>
  <c r="AX629" i="1" s="1"/>
  <c r="BA629" i="1"/>
  <c r="BB629" i="1"/>
  <c r="AR630" i="1"/>
  <c r="AS630" i="1"/>
  <c r="AX630" i="1" s="1"/>
  <c r="AV630" i="1"/>
  <c r="AW630" i="1"/>
  <c r="BC630" i="1"/>
  <c r="AR631" i="1"/>
  <c r="AS631" i="1" s="1"/>
  <c r="AR4" i="1"/>
  <c r="AS4" i="1"/>
  <c r="BA4" i="1" s="1"/>
  <c r="AR5" i="1"/>
  <c r="AS5" i="1" s="1"/>
  <c r="AR6" i="1"/>
  <c r="AS6" i="1"/>
  <c r="BA6" i="1" s="1"/>
  <c r="AR7" i="1"/>
  <c r="AS7" i="1" s="1"/>
  <c r="AR8" i="1"/>
  <c r="AS8" i="1"/>
  <c r="BA8" i="1" s="1"/>
  <c r="AR9" i="1"/>
  <c r="AS9" i="1" s="1"/>
  <c r="AR10" i="1"/>
  <c r="AS10" i="1"/>
  <c r="BA10" i="1" s="1"/>
  <c r="AR11" i="1"/>
  <c r="AS11" i="1" s="1"/>
  <c r="AR12" i="1"/>
  <c r="AS12" i="1"/>
  <c r="BA12" i="1" s="1"/>
  <c r="AR13" i="1"/>
  <c r="AS13" i="1" s="1"/>
  <c r="AR14" i="1"/>
  <c r="AS14" i="1"/>
  <c r="BA14" i="1" s="1"/>
  <c r="AR15" i="1"/>
  <c r="AS15" i="1" s="1"/>
  <c r="AR16" i="1"/>
  <c r="AS16" i="1"/>
  <c r="BA16" i="1" s="1"/>
  <c r="AR17" i="1"/>
  <c r="AS17" i="1" s="1"/>
  <c r="AR18" i="1"/>
  <c r="AS18" i="1"/>
  <c r="BA18" i="1" s="1"/>
  <c r="AR19" i="1"/>
  <c r="AS19" i="1" s="1"/>
  <c r="AR20" i="1"/>
  <c r="AS20" i="1"/>
  <c r="BA20" i="1" s="1"/>
  <c r="AR21" i="1"/>
  <c r="AS21" i="1" s="1"/>
  <c r="AR22" i="1"/>
  <c r="AS22" i="1"/>
  <c r="BA22" i="1" s="1"/>
  <c r="AR23" i="1"/>
  <c r="AS23" i="1" s="1"/>
  <c r="AR24" i="1"/>
  <c r="AS24" i="1"/>
  <c r="BA24" i="1" s="1"/>
  <c r="AR25" i="1"/>
  <c r="AS25" i="1" s="1"/>
  <c r="AR26" i="1"/>
  <c r="AS26" i="1"/>
  <c r="BA26" i="1" s="1"/>
  <c r="AR27" i="1"/>
  <c r="AS27" i="1" s="1"/>
  <c r="AR28" i="1"/>
  <c r="AS28" i="1"/>
  <c r="BA28" i="1" s="1"/>
  <c r="AR29" i="1"/>
  <c r="AS29" i="1" s="1"/>
  <c r="AW3" i="1"/>
  <c r="AX3" i="1"/>
  <c r="AY3" i="1"/>
  <c r="BA3" i="1"/>
  <c r="BB3" i="1"/>
  <c r="BC3" i="1"/>
  <c r="BD3" i="1"/>
  <c r="AV3" i="1"/>
  <c r="AR3" i="1"/>
  <c r="AS3" i="1" s="1"/>
  <c r="AT468" i="1" l="1"/>
  <c r="H468" i="1" s="1"/>
  <c r="AT392" i="1"/>
  <c r="H392" i="1" s="1"/>
  <c r="AT313" i="1"/>
  <c r="H313" i="1" s="1"/>
  <c r="AT84" i="1"/>
  <c r="H84" i="1" s="1"/>
  <c r="AT454" i="1"/>
  <c r="H454" i="1" s="1"/>
  <c r="AT227" i="1"/>
  <c r="H227" i="1" s="1"/>
  <c r="AT123" i="1"/>
  <c r="H123" i="1" s="1"/>
  <c r="AT117" i="1"/>
  <c r="H117" i="1" s="1"/>
  <c r="AT226" i="1"/>
  <c r="H226" i="1" s="1"/>
  <c r="AT317" i="1"/>
  <c r="H317" i="1" s="1"/>
  <c r="AT105" i="1"/>
  <c r="H105" i="1" s="1"/>
  <c r="AT370" i="1"/>
  <c r="H370" i="1" s="1"/>
  <c r="AT406" i="1"/>
  <c r="H406" i="1" s="1"/>
  <c r="AT271" i="1"/>
  <c r="H271" i="1" s="1"/>
  <c r="AT254" i="1"/>
  <c r="H254" i="1" s="1"/>
  <c r="AT59" i="1"/>
  <c r="H59" i="1" s="1"/>
  <c r="AT72" i="1"/>
  <c r="H72" i="1" s="1"/>
  <c r="AT55" i="1"/>
  <c r="H55" i="1" s="1"/>
  <c r="BC589" i="1"/>
  <c r="BD589" i="1"/>
  <c r="AW589" i="1"/>
  <c r="AV589" i="1"/>
  <c r="AY589" i="1"/>
  <c r="AX589" i="1"/>
  <c r="BA589" i="1"/>
  <c r="BB589" i="1"/>
  <c r="BC613" i="1"/>
  <c r="BD613" i="1"/>
  <c r="AV613" i="1"/>
  <c r="AW613" i="1"/>
  <c r="AY613" i="1"/>
  <c r="AT613" i="1" s="1"/>
  <c r="H613" i="1" s="1"/>
  <c r="BB613" i="1"/>
  <c r="BA613" i="1"/>
  <c r="AX613" i="1"/>
  <c r="BC609" i="1"/>
  <c r="BD609" i="1"/>
  <c r="AW609" i="1"/>
  <c r="AV609" i="1"/>
  <c r="AY609" i="1"/>
  <c r="BA609" i="1"/>
  <c r="AX609" i="1"/>
  <c r="AT609" i="1" s="1"/>
  <c r="H609" i="1" s="1"/>
  <c r="BB609" i="1"/>
  <c r="BC615" i="1"/>
  <c r="BD615" i="1"/>
  <c r="AV615" i="1"/>
  <c r="AW615" i="1"/>
  <c r="AY615" i="1"/>
  <c r="BB615" i="1"/>
  <c r="AX615" i="1"/>
  <c r="BA615" i="1"/>
  <c r="BC625" i="1"/>
  <c r="BD625" i="1"/>
  <c r="AW625" i="1"/>
  <c r="AV625" i="1"/>
  <c r="AT625" i="1" s="1"/>
  <c r="H625" i="1" s="1"/>
  <c r="AY625" i="1"/>
  <c r="BA625" i="1"/>
  <c r="AX625" i="1"/>
  <c r="BB625" i="1"/>
  <c r="BC605" i="1"/>
  <c r="AW605" i="1"/>
  <c r="BD605" i="1"/>
  <c r="AV605" i="1"/>
  <c r="AY605" i="1"/>
  <c r="AX605" i="1"/>
  <c r="BA605" i="1"/>
  <c r="BB605" i="1"/>
  <c r="BC585" i="1"/>
  <c r="BD585" i="1"/>
  <c r="AV585" i="1"/>
  <c r="AW585" i="1"/>
  <c r="AY585" i="1"/>
  <c r="AT585" i="1" s="1"/>
  <c r="H585" i="1" s="1"/>
  <c r="AX585" i="1"/>
  <c r="BA585" i="1"/>
  <c r="BB585" i="1"/>
  <c r="BC617" i="1"/>
  <c r="AW617" i="1"/>
  <c r="BD617" i="1"/>
  <c r="AV617" i="1"/>
  <c r="AT617" i="1" s="1"/>
  <c r="H617" i="1" s="1"/>
  <c r="AY617" i="1"/>
  <c r="AX617" i="1"/>
  <c r="BA617" i="1"/>
  <c r="BB617" i="1"/>
  <c r="BC621" i="1"/>
  <c r="BD621" i="1"/>
  <c r="AV621" i="1"/>
  <c r="AT621" i="1" s="1"/>
  <c r="H621" i="1" s="1"/>
  <c r="AW621" i="1"/>
  <c r="AY621" i="1"/>
  <c r="BB621" i="1"/>
  <c r="AX621" i="1"/>
  <c r="BA621" i="1"/>
  <c r="BC601" i="1"/>
  <c r="BD601" i="1"/>
  <c r="AV601" i="1"/>
  <c r="AW601" i="1"/>
  <c r="AY601" i="1"/>
  <c r="AX601" i="1"/>
  <c r="BA601" i="1"/>
  <c r="BB601" i="1"/>
  <c r="BC599" i="1"/>
  <c r="BD599" i="1"/>
  <c r="AV599" i="1"/>
  <c r="AW599" i="1"/>
  <c r="AY599" i="1"/>
  <c r="AX599" i="1"/>
  <c r="BB599" i="1"/>
  <c r="BA599" i="1"/>
  <c r="BC597" i="1"/>
  <c r="BD597" i="1"/>
  <c r="AV597" i="1"/>
  <c r="AT597" i="1" s="1"/>
  <c r="H597" i="1" s="1"/>
  <c r="AW597" i="1"/>
  <c r="AY597" i="1"/>
  <c r="BB597" i="1"/>
  <c r="BA597" i="1"/>
  <c r="AX597" i="1"/>
  <c r="BC631" i="1"/>
  <c r="BD631" i="1"/>
  <c r="AW631" i="1"/>
  <c r="AV631" i="1"/>
  <c r="AY631" i="1"/>
  <c r="AX631" i="1"/>
  <c r="BB631" i="1"/>
  <c r="BA631" i="1"/>
  <c r="BC593" i="1"/>
  <c r="BD593" i="1"/>
  <c r="AV593" i="1"/>
  <c r="AW593" i="1"/>
  <c r="AY593" i="1"/>
  <c r="AT593" i="1" s="1"/>
  <c r="H593" i="1" s="1"/>
  <c r="BA593" i="1"/>
  <c r="AX593" i="1"/>
  <c r="BB593" i="1"/>
  <c r="BC611" i="1"/>
  <c r="BD611" i="1"/>
  <c r="AV611" i="1"/>
  <c r="AW611" i="1"/>
  <c r="AY611" i="1"/>
  <c r="BC595" i="1"/>
  <c r="BD595" i="1"/>
  <c r="AV595" i="1"/>
  <c r="AW595" i="1"/>
  <c r="AY595" i="1"/>
  <c r="BC549" i="1"/>
  <c r="AX549" i="1"/>
  <c r="AV549" i="1"/>
  <c r="AT549" i="1" s="1"/>
  <c r="H549" i="1" s="1"/>
  <c r="AW549" i="1"/>
  <c r="BD549" i="1"/>
  <c r="AY549" i="1"/>
  <c r="BA549" i="1"/>
  <c r="BB549" i="1"/>
  <c r="AX518" i="1"/>
  <c r="AY518" i="1"/>
  <c r="BC518" i="1"/>
  <c r="AV518" i="1"/>
  <c r="AT518" i="1" s="1"/>
  <c r="H518" i="1" s="1"/>
  <c r="AW518" i="1"/>
  <c r="BA518" i="1"/>
  <c r="BB518" i="1"/>
  <c r="BD518" i="1"/>
  <c r="AX241" i="1"/>
  <c r="BD241" i="1"/>
  <c r="AV241" i="1"/>
  <c r="AT241" i="1" s="1"/>
  <c r="H241" i="1" s="1"/>
  <c r="AW241" i="1"/>
  <c r="BA241" i="1"/>
  <c r="AY241" i="1"/>
  <c r="BB241" i="1"/>
  <c r="BC241" i="1"/>
  <c r="BB54" i="1"/>
  <c r="BC54" i="1"/>
  <c r="BD54" i="1"/>
  <c r="AV54" i="1"/>
  <c r="AT54" i="1" s="1"/>
  <c r="H54" i="1" s="1"/>
  <c r="AX54" i="1"/>
  <c r="AY54" i="1"/>
  <c r="AW54" i="1"/>
  <c r="BA54" i="1"/>
  <c r="AX566" i="1"/>
  <c r="BC566" i="1"/>
  <c r="AV566" i="1"/>
  <c r="AT566" i="1" s="1"/>
  <c r="H566" i="1" s="1"/>
  <c r="AW566" i="1"/>
  <c r="AY566" i="1"/>
  <c r="BB566" i="1"/>
  <c r="BA566" i="1"/>
  <c r="BD566" i="1"/>
  <c r="BC543" i="1"/>
  <c r="AX543" i="1"/>
  <c r="AV543" i="1"/>
  <c r="AT543" i="1" s="1"/>
  <c r="H543" i="1" s="1"/>
  <c r="AW543" i="1"/>
  <c r="AY543" i="1"/>
  <c r="BA543" i="1"/>
  <c r="BB543" i="1"/>
  <c r="AX534" i="1"/>
  <c r="BC534" i="1"/>
  <c r="AV534" i="1"/>
  <c r="AT534" i="1" s="1"/>
  <c r="H534" i="1" s="1"/>
  <c r="AW534" i="1"/>
  <c r="AY534" i="1"/>
  <c r="BA534" i="1"/>
  <c r="BB534" i="1"/>
  <c r="BD534" i="1"/>
  <c r="AW477" i="1"/>
  <c r="AX477" i="1"/>
  <c r="AY477" i="1"/>
  <c r="BC477" i="1"/>
  <c r="AV477" i="1"/>
  <c r="AT477" i="1" s="1"/>
  <c r="H477" i="1" s="1"/>
  <c r="BA477" i="1"/>
  <c r="BB477" i="1"/>
  <c r="BD477" i="1"/>
  <c r="BC607" i="1"/>
  <c r="BD607" i="1"/>
  <c r="AV607" i="1"/>
  <c r="AW607" i="1"/>
  <c r="AY607" i="1"/>
  <c r="BC591" i="1"/>
  <c r="BD591" i="1"/>
  <c r="AV591" i="1"/>
  <c r="AW591" i="1"/>
  <c r="AY591" i="1"/>
  <c r="AX576" i="1"/>
  <c r="AV576" i="1"/>
  <c r="AT576" i="1" s="1"/>
  <c r="H576" i="1" s="1"/>
  <c r="AW576" i="1"/>
  <c r="AY576" i="1"/>
  <c r="BA576" i="1"/>
  <c r="BB576" i="1"/>
  <c r="BD576" i="1"/>
  <c r="AX570" i="1"/>
  <c r="BC570" i="1"/>
  <c r="BA570" i="1"/>
  <c r="BB570" i="1"/>
  <c r="BD570" i="1"/>
  <c r="AV570" i="1"/>
  <c r="AT570" i="1" s="1"/>
  <c r="H570" i="1" s="1"/>
  <c r="AW570" i="1"/>
  <c r="AX560" i="1"/>
  <c r="BC560" i="1"/>
  <c r="BD560" i="1"/>
  <c r="AY560" i="1"/>
  <c r="AT560" i="1" s="1"/>
  <c r="H560" i="1" s="1"/>
  <c r="AV560" i="1"/>
  <c r="AW560" i="1"/>
  <c r="BA560" i="1"/>
  <c r="BC557" i="1"/>
  <c r="AX557" i="1"/>
  <c r="AV557" i="1"/>
  <c r="AT557" i="1" s="1"/>
  <c r="H557" i="1" s="1"/>
  <c r="AW557" i="1"/>
  <c r="BD557" i="1"/>
  <c r="AY557" i="1"/>
  <c r="BA557" i="1"/>
  <c r="BB557" i="1"/>
  <c r="AX538" i="1"/>
  <c r="BC538" i="1"/>
  <c r="BA538" i="1"/>
  <c r="BB538" i="1"/>
  <c r="BD538" i="1"/>
  <c r="AV538" i="1"/>
  <c r="AT538" i="1" s="1"/>
  <c r="H538" i="1" s="1"/>
  <c r="AW538" i="1"/>
  <c r="AX528" i="1"/>
  <c r="BC528" i="1"/>
  <c r="BD528" i="1"/>
  <c r="AV528" i="1"/>
  <c r="AW528" i="1"/>
  <c r="AY528" i="1"/>
  <c r="BA528" i="1"/>
  <c r="BC525" i="1"/>
  <c r="AX525" i="1"/>
  <c r="AV525" i="1"/>
  <c r="AT525" i="1" s="1"/>
  <c r="H525" i="1" s="1"/>
  <c r="AW525" i="1"/>
  <c r="AY525" i="1"/>
  <c r="BA525" i="1"/>
  <c r="BB525" i="1"/>
  <c r="BD525" i="1"/>
  <c r="BC521" i="1"/>
  <c r="BD521" i="1"/>
  <c r="AX521" i="1"/>
  <c r="AV521" i="1"/>
  <c r="AW521" i="1"/>
  <c r="AY521" i="1"/>
  <c r="BA521" i="1"/>
  <c r="BB521" i="1"/>
  <c r="BC517" i="1"/>
  <c r="BD517" i="1"/>
  <c r="AX517" i="1"/>
  <c r="AV517" i="1"/>
  <c r="AT517" i="1" s="1"/>
  <c r="H517" i="1" s="1"/>
  <c r="AW517" i="1"/>
  <c r="AY517" i="1"/>
  <c r="BA517" i="1"/>
  <c r="BB517" i="1"/>
  <c r="BC513" i="1"/>
  <c r="BD513" i="1"/>
  <c r="AX513" i="1"/>
  <c r="AV513" i="1"/>
  <c r="AT513" i="1" s="1"/>
  <c r="H513" i="1" s="1"/>
  <c r="AW513" i="1"/>
  <c r="AY513" i="1"/>
  <c r="BA513" i="1"/>
  <c r="BB513" i="1"/>
  <c r="BC509" i="1"/>
  <c r="BD509" i="1"/>
  <c r="AX509" i="1"/>
  <c r="AV509" i="1"/>
  <c r="AW509" i="1"/>
  <c r="AY509" i="1"/>
  <c r="BA509" i="1"/>
  <c r="BB509" i="1"/>
  <c r="BC505" i="1"/>
  <c r="BD505" i="1"/>
  <c r="AX505" i="1"/>
  <c r="AV505" i="1"/>
  <c r="AT505" i="1" s="1"/>
  <c r="H505" i="1" s="1"/>
  <c r="AW505" i="1"/>
  <c r="AY505" i="1"/>
  <c r="BA505" i="1"/>
  <c r="BB505" i="1"/>
  <c r="BC501" i="1"/>
  <c r="BD501" i="1"/>
  <c r="AX501" i="1"/>
  <c r="AV501" i="1"/>
  <c r="AT501" i="1" s="1"/>
  <c r="H501" i="1" s="1"/>
  <c r="AW501" i="1"/>
  <c r="AY501" i="1"/>
  <c r="BA501" i="1"/>
  <c r="BB501" i="1"/>
  <c r="BC494" i="1"/>
  <c r="AX494" i="1"/>
  <c r="BA494" i="1"/>
  <c r="BB494" i="1"/>
  <c r="AV494" i="1"/>
  <c r="AW494" i="1"/>
  <c r="AY494" i="1"/>
  <c r="BD494" i="1"/>
  <c r="AW479" i="1"/>
  <c r="AX479" i="1"/>
  <c r="AY479" i="1"/>
  <c r="BC479" i="1"/>
  <c r="BD479" i="1"/>
  <c r="AV479" i="1"/>
  <c r="BA479" i="1"/>
  <c r="BB479" i="1"/>
  <c r="BC627" i="1"/>
  <c r="BD627" i="1"/>
  <c r="AW627" i="1"/>
  <c r="AV627" i="1"/>
  <c r="AY627" i="1"/>
  <c r="AX522" i="1"/>
  <c r="AY522" i="1"/>
  <c r="BC522" i="1"/>
  <c r="AV522" i="1"/>
  <c r="AT522" i="1" s="1"/>
  <c r="H522" i="1" s="1"/>
  <c r="AW522" i="1"/>
  <c r="BA522" i="1"/>
  <c r="BB522" i="1"/>
  <c r="BD522" i="1"/>
  <c r="AX574" i="1"/>
  <c r="BC574" i="1"/>
  <c r="BD574" i="1"/>
  <c r="AV574" i="1"/>
  <c r="AT574" i="1" s="1"/>
  <c r="H574" i="1" s="1"/>
  <c r="AW574" i="1"/>
  <c r="BA574" i="1"/>
  <c r="BC551" i="1"/>
  <c r="AX551" i="1"/>
  <c r="AV551" i="1"/>
  <c r="AW551" i="1"/>
  <c r="AY551" i="1"/>
  <c r="BA551" i="1"/>
  <c r="BB551" i="1"/>
  <c r="AX542" i="1"/>
  <c r="BC542" i="1"/>
  <c r="AV542" i="1"/>
  <c r="AT542" i="1" s="1"/>
  <c r="H542" i="1" s="1"/>
  <c r="AW542" i="1"/>
  <c r="AY542" i="1"/>
  <c r="BA542" i="1"/>
  <c r="BB542" i="1"/>
  <c r="BD542" i="1"/>
  <c r="BC498" i="1"/>
  <c r="AX498" i="1"/>
  <c r="AV498" i="1"/>
  <c r="BA498" i="1"/>
  <c r="AW498" i="1"/>
  <c r="AT498" i="1" s="1"/>
  <c r="H498" i="1" s="1"/>
  <c r="AY498" i="1"/>
  <c r="BB498" i="1"/>
  <c r="BD498" i="1"/>
  <c r="AX530" i="1"/>
  <c r="BC530" i="1"/>
  <c r="BA530" i="1"/>
  <c r="BB530" i="1"/>
  <c r="BD530" i="1"/>
  <c r="AV530" i="1"/>
  <c r="AW530" i="1"/>
  <c r="AX510" i="1"/>
  <c r="AY510" i="1"/>
  <c r="BC510" i="1"/>
  <c r="AV510" i="1"/>
  <c r="AT510" i="1" s="1"/>
  <c r="H510" i="1" s="1"/>
  <c r="AW510" i="1"/>
  <c r="BA510" i="1"/>
  <c r="BB510" i="1"/>
  <c r="BD510" i="1"/>
  <c r="BC603" i="1"/>
  <c r="AW603" i="1"/>
  <c r="BD603" i="1"/>
  <c r="AV603" i="1"/>
  <c r="AY603" i="1"/>
  <c r="BB595" i="1"/>
  <c r="BC587" i="1"/>
  <c r="BD587" i="1"/>
  <c r="AW587" i="1"/>
  <c r="AV587" i="1"/>
  <c r="AT587" i="1" s="1"/>
  <c r="H587" i="1" s="1"/>
  <c r="AY587" i="1"/>
  <c r="BB579" i="1"/>
  <c r="BC579" i="1"/>
  <c r="BD579" i="1"/>
  <c r="AV579" i="1"/>
  <c r="AW579" i="1"/>
  <c r="AY579" i="1"/>
  <c r="BA577" i="1"/>
  <c r="AX575" i="1"/>
  <c r="AX568" i="1"/>
  <c r="BC568" i="1"/>
  <c r="BD568" i="1"/>
  <c r="AV568" i="1"/>
  <c r="AT568" i="1" s="1"/>
  <c r="H568" i="1" s="1"/>
  <c r="AY568" i="1"/>
  <c r="AW568" i="1"/>
  <c r="BA568" i="1"/>
  <c r="BC565" i="1"/>
  <c r="AX565" i="1"/>
  <c r="AV565" i="1"/>
  <c r="AT565" i="1" s="1"/>
  <c r="H565" i="1" s="1"/>
  <c r="AW565" i="1"/>
  <c r="AY565" i="1"/>
  <c r="BA565" i="1"/>
  <c r="BB565" i="1"/>
  <c r="BD565" i="1"/>
  <c r="AX546" i="1"/>
  <c r="BC546" i="1"/>
  <c r="BA546" i="1"/>
  <c r="BB546" i="1"/>
  <c r="BD546" i="1"/>
  <c r="AV546" i="1"/>
  <c r="AT546" i="1" s="1"/>
  <c r="H546" i="1" s="1"/>
  <c r="AW546" i="1"/>
  <c r="AX536" i="1"/>
  <c r="BC536" i="1"/>
  <c r="BD536" i="1"/>
  <c r="AV536" i="1"/>
  <c r="AW536" i="1"/>
  <c r="AY536" i="1"/>
  <c r="BA536" i="1"/>
  <c r="BC533" i="1"/>
  <c r="AX533" i="1"/>
  <c r="AV533" i="1"/>
  <c r="AT533" i="1" s="1"/>
  <c r="H533" i="1" s="1"/>
  <c r="AW533" i="1"/>
  <c r="AY533" i="1"/>
  <c r="BA533" i="1"/>
  <c r="BB533" i="1"/>
  <c r="BD533" i="1"/>
  <c r="AX524" i="1"/>
  <c r="AY524" i="1"/>
  <c r="BC524" i="1"/>
  <c r="AV524" i="1"/>
  <c r="AT524" i="1" s="1"/>
  <c r="H524" i="1" s="1"/>
  <c r="AW524" i="1"/>
  <c r="BA524" i="1"/>
  <c r="BB524" i="1"/>
  <c r="BD524" i="1"/>
  <c r="AX520" i="1"/>
  <c r="AY520" i="1"/>
  <c r="BC520" i="1"/>
  <c r="AV520" i="1"/>
  <c r="AW520" i="1"/>
  <c r="BA520" i="1"/>
  <c r="AT520" i="1" s="1"/>
  <c r="H520" i="1" s="1"/>
  <c r="BB520" i="1"/>
  <c r="BD520" i="1"/>
  <c r="AX516" i="1"/>
  <c r="AY516" i="1"/>
  <c r="BC516" i="1"/>
  <c r="AV516" i="1"/>
  <c r="AW516" i="1"/>
  <c r="BA516" i="1"/>
  <c r="BB516" i="1"/>
  <c r="BD516" i="1"/>
  <c r="AX512" i="1"/>
  <c r="AY512" i="1"/>
  <c r="BC512" i="1"/>
  <c r="AV512" i="1"/>
  <c r="AT512" i="1" s="1"/>
  <c r="H512" i="1" s="1"/>
  <c r="AW512" i="1"/>
  <c r="BA512" i="1"/>
  <c r="BB512" i="1"/>
  <c r="BD512" i="1"/>
  <c r="AX508" i="1"/>
  <c r="AY508" i="1"/>
  <c r="BC508" i="1"/>
  <c r="AV508" i="1"/>
  <c r="AW508" i="1"/>
  <c r="BA508" i="1"/>
  <c r="AT508" i="1" s="1"/>
  <c r="H508" i="1" s="1"/>
  <c r="BB508" i="1"/>
  <c r="BD508" i="1"/>
  <c r="AX504" i="1"/>
  <c r="AY504" i="1"/>
  <c r="BC504" i="1"/>
  <c r="AV504" i="1"/>
  <c r="AT504" i="1" s="1"/>
  <c r="H504" i="1" s="1"/>
  <c r="AW504" i="1"/>
  <c r="BA504" i="1"/>
  <c r="BB504" i="1"/>
  <c r="BD504" i="1"/>
  <c r="AX500" i="1"/>
  <c r="AY500" i="1"/>
  <c r="BC500" i="1"/>
  <c r="AV500" i="1"/>
  <c r="AT500" i="1" s="1"/>
  <c r="H500" i="1" s="1"/>
  <c r="AW500" i="1"/>
  <c r="BA500" i="1"/>
  <c r="BB500" i="1"/>
  <c r="BD500" i="1"/>
  <c r="AX489" i="1"/>
  <c r="BC489" i="1"/>
  <c r="AV489" i="1"/>
  <c r="AT489" i="1" s="1"/>
  <c r="H489" i="1" s="1"/>
  <c r="AW489" i="1"/>
  <c r="BB489" i="1"/>
  <c r="AY489" i="1"/>
  <c r="BA489" i="1"/>
  <c r="BD489" i="1"/>
  <c r="AW449" i="1"/>
  <c r="AX449" i="1"/>
  <c r="AY449" i="1"/>
  <c r="BC449" i="1"/>
  <c r="AV449" i="1"/>
  <c r="BB449" i="1"/>
  <c r="BA449" i="1"/>
  <c r="BD449" i="1"/>
  <c r="AX552" i="1"/>
  <c r="BC552" i="1"/>
  <c r="BD552" i="1"/>
  <c r="AV552" i="1"/>
  <c r="AT552" i="1" s="1"/>
  <c r="H552" i="1" s="1"/>
  <c r="AW552" i="1"/>
  <c r="AY552" i="1"/>
  <c r="BA552" i="1"/>
  <c r="AX502" i="1"/>
  <c r="AY502" i="1"/>
  <c r="BC502" i="1"/>
  <c r="AV502" i="1"/>
  <c r="AT502" i="1" s="1"/>
  <c r="H502" i="1" s="1"/>
  <c r="AW502" i="1"/>
  <c r="BA502" i="1"/>
  <c r="BB502" i="1"/>
  <c r="BD502" i="1"/>
  <c r="BC623" i="1"/>
  <c r="BD623" i="1"/>
  <c r="AW623" i="1"/>
  <c r="AV623" i="1"/>
  <c r="AY623" i="1"/>
  <c r="BC629" i="1"/>
  <c r="BD629" i="1"/>
  <c r="AW629" i="1"/>
  <c r="AV629" i="1"/>
  <c r="AT629" i="1" s="1"/>
  <c r="H629" i="1" s="1"/>
  <c r="AY629" i="1"/>
  <c r="BB611" i="1"/>
  <c r="BA627" i="1"/>
  <c r="BA611" i="1"/>
  <c r="BA595" i="1"/>
  <c r="BB583" i="1"/>
  <c r="BC583" i="1"/>
  <c r="BD583" i="1"/>
  <c r="AV583" i="1"/>
  <c r="AW583" i="1"/>
  <c r="AY583" i="1"/>
  <c r="BA581" i="1"/>
  <c r="BC559" i="1"/>
  <c r="AX559" i="1"/>
  <c r="AV559" i="1"/>
  <c r="AW559" i="1"/>
  <c r="BA559" i="1"/>
  <c r="AY559" i="1"/>
  <c r="BB559" i="1"/>
  <c r="AX550" i="1"/>
  <c r="BC550" i="1"/>
  <c r="AV550" i="1"/>
  <c r="AT550" i="1" s="1"/>
  <c r="H550" i="1" s="1"/>
  <c r="AW550" i="1"/>
  <c r="BB550" i="1"/>
  <c r="AY550" i="1"/>
  <c r="BA550" i="1"/>
  <c r="BD550" i="1"/>
  <c r="BC527" i="1"/>
  <c r="AX527" i="1"/>
  <c r="AV527" i="1"/>
  <c r="AT527" i="1" s="1"/>
  <c r="H527" i="1" s="1"/>
  <c r="AW527" i="1"/>
  <c r="AY527" i="1"/>
  <c r="BA527" i="1"/>
  <c r="BB527" i="1"/>
  <c r="AX562" i="1"/>
  <c r="BC562" i="1"/>
  <c r="BA562" i="1"/>
  <c r="BB562" i="1"/>
  <c r="BD562" i="1"/>
  <c r="AV562" i="1"/>
  <c r="AW562" i="1"/>
  <c r="AX506" i="1"/>
  <c r="AY506" i="1"/>
  <c r="BC506" i="1"/>
  <c r="AV506" i="1"/>
  <c r="AW506" i="1"/>
  <c r="AT506" i="1" s="1"/>
  <c r="H506" i="1" s="1"/>
  <c r="BA506" i="1"/>
  <c r="BB506" i="1"/>
  <c r="BD506" i="1"/>
  <c r="BC228" i="1"/>
  <c r="AW228" i="1"/>
  <c r="AX228" i="1"/>
  <c r="AY228" i="1"/>
  <c r="BA228" i="1"/>
  <c r="AV228" i="1"/>
  <c r="AT228" i="1" s="1"/>
  <c r="H228" i="1" s="1"/>
  <c r="BB228" i="1"/>
  <c r="BD228" i="1"/>
  <c r="BB627" i="1"/>
  <c r="BC619" i="1"/>
  <c r="BD619" i="1"/>
  <c r="AW619" i="1"/>
  <c r="AV619" i="1"/>
  <c r="AT619" i="1" s="1"/>
  <c r="H619" i="1" s="1"/>
  <c r="AY619" i="1"/>
  <c r="AX627" i="1"/>
  <c r="BB623" i="1"/>
  <c r="AX611" i="1"/>
  <c r="BB607" i="1"/>
  <c r="AX595" i="1"/>
  <c r="BB591" i="1"/>
  <c r="BC573" i="1"/>
  <c r="AV573" i="1"/>
  <c r="AT573" i="1" s="1"/>
  <c r="H573" i="1" s="1"/>
  <c r="AW573" i="1"/>
  <c r="AX573" i="1"/>
  <c r="AY573" i="1"/>
  <c r="BA573" i="1"/>
  <c r="BD573" i="1"/>
  <c r="AY562" i="1"/>
  <c r="AX554" i="1"/>
  <c r="BC554" i="1"/>
  <c r="BA554" i="1"/>
  <c r="BB554" i="1"/>
  <c r="BD554" i="1"/>
  <c r="AV554" i="1"/>
  <c r="AT554" i="1" s="1"/>
  <c r="H554" i="1" s="1"/>
  <c r="AW554" i="1"/>
  <c r="BB552" i="1"/>
  <c r="AX544" i="1"/>
  <c r="BC544" i="1"/>
  <c r="BD544" i="1"/>
  <c r="AV544" i="1"/>
  <c r="AT544" i="1" s="1"/>
  <c r="H544" i="1" s="1"/>
  <c r="AW544" i="1"/>
  <c r="AY544" i="1"/>
  <c r="BA544" i="1"/>
  <c r="BC541" i="1"/>
  <c r="AX541" i="1"/>
  <c r="AV541" i="1"/>
  <c r="AT541" i="1" s="1"/>
  <c r="H541" i="1" s="1"/>
  <c r="AW541" i="1"/>
  <c r="AY541" i="1"/>
  <c r="BA541" i="1"/>
  <c r="BB541" i="1"/>
  <c r="BD541" i="1"/>
  <c r="AY530" i="1"/>
  <c r="BC523" i="1"/>
  <c r="BD523" i="1"/>
  <c r="AX523" i="1"/>
  <c r="AV523" i="1"/>
  <c r="AW523" i="1"/>
  <c r="AY523" i="1"/>
  <c r="BA523" i="1"/>
  <c r="BB523" i="1"/>
  <c r="BC519" i="1"/>
  <c r="BD519" i="1"/>
  <c r="AX519" i="1"/>
  <c r="AV519" i="1"/>
  <c r="AW519" i="1"/>
  <c r="AY519" i="1"/>
  <c r="BA519" i="1"/>
  <c r="BB519" i="1"/>
  <c r="BC515" i="1"/>
  <c r="BD515" i="1"/>
  <c r="AX515" i="1"/>
  <c r="AV515" i="1"/>
  <c r="AW515" i="1"/>
  <c r="AY515" i="1"/>
  <c r="BA515" i="1"/>
  <c r="BB515" i="1"/>
  <c r="BC511" i="1"/>
  <c r="BD511" i="1"/>
  <c r="AX511" i="1"/>
  <c r="AV511" i="1"/>
  <c r="AW511" i="1"/>
  <c r="AY511" i="1"/>
  <c r="BA511" i="1"/>
  <c r="BB511" i="1"/>
  <c r="BC507" i="1"/>
  <c r="BD507" i="1"/>
  <c r="AX507" i="1"/>
  <c r="AV507" i="1"/>
  <c r="AW507" i="1"/>
  <c r="AY507" i="1"/>
  <c r="BA507" i="1"/>
  <c r="BB507" i="1"/>
  <c r="BC503" i="1"/>
  <c r="BD503" i="1"/>
  <c r="AX503" i="1"/>
  <c r="AV503" i="1"/>
  <c r="AW503" i="1"/>
  <c r="AY503" i="1"/>
  <c r="BA503" i="1"/>
  <c r="BB503" i="1"/>
  <c r="AW451" i="1"/>
  <c r="AX451" i="1"/>
  <c r="AY451" i="1"/>
  <c r="BC451" i="1"/>
  <c r="BA451" i="1"/>
  <c r="BB451" i="1"/>
  <c r="BD451" i="1"/>
  <c r="AV451" i="1"/>
  <c r="BB581" i="1"/>
  <c r="BC581" i="1"/>
  <c r="AW581" i="1"/>
  <c r="BD581" i="1"/>
  <c r="AV581" i="1"/>
  <c r="AT581" i="1" s="1"/>
  <c r="H581" i="1" s="1"/>
  <c r="AY581" i="1"/>
  <c r="AX514" i="1"/>
  <c r="AY514" i="1"/>
  <c r="BC514" i="1"/>
  <c r="AV514" i="1"/>
  <c r="AT514" i="1" s="1"/>
  <c r="H514" i="1" s="1"/>
  <c r="AW514" i="1"/>
  <c r="BA514" i="1"/>
  <c r="BB514" i="1"/>
  <c r="BD514" i="1"/>
  <c r="BA623" i="1"/>
  <c r="BA607" i="1"/>
  <c r="BA591" i="1"/>
  <c r="BB577" i="1"/>
  <c r="BC577" i="1"/>
  <c r="BD577" i="1"/>
  <c r="AV577" i="1"/>
  <c r="AT577" i="1" s="1"/>
  <c r="H577" i="1" s="1"/>
  <c r="AW577" i="1"/>
  <c r="AY577" i="1"/>
  <c r="BC575" i="1"/>
  <c r="AY575" i="1"/>
  <c r="BA575" i="1"/>
  <c r="BB575" i="1"/>
  <c r="BD575" i="1"/>
  <c r="AW575" i="1"/>
  <c r="AT575" i="1" s="1"/>
  <c r="H575" i="1" s="1"/>
  <c r="BC567" i="1"/>
  <c r="AX567" i="1"/>
  <c r="AV567" i="1"/>
  <c r="AW567" i="1"/>
  <c r="AY567" i="1"/>
  <c r="BA567" i="1"/>
  <c r="BB567" i="1"/>
  <c r="AX558" i="1"/>
  <c r="BC558" i="1"/>
  <c r="AV558" i="1"/>
  <c r="AT558" i="1" s="1"/>
  <c r="H558" i="1" s="1"/>
  <c r="AW558" i="1"/>
  <c r="AY558" i="1"/>
  <c r="BA558" i="1"/>
  <c r="BB558" i="1"/>
  <c r="BD558" i="1"/>
  <c r="BC535" i="1"/>
  <c r="AX535" i="1"/>
  <c r="AV535" i="1"/>
  <c r="AW535" i="1"/>
  <c r="AY535" i="1"/>
  <c r="BA535" i="1"/>
  <c r="BB535" i="1"/>
  <c r="AX526" i="1"/>
  <c r="BC526" i="1"/>
  <c r="AV526" i="1"/>
  <c r="AT526" i="1" s="1"/>
  <c r="H526" i="1" s="1"/>
  <c r="AW526" i="1"/>
  <c r="AY526" i="1"/>
  <c r="BA526" i="1"/>
  <c r="BB526" i="1"/>
  <c r="BD526" i="1"/>
  <c r="BB482" i="1"/>
  <c r="BC482" i="1"/>
  <c r="AX482" i="1"/>
  <c r="AV482" i="1"/>
  <c r="AT482" i="1" s="1"/>
  <c r="H482" i="1" s="1"/>
  <c r="AW482" i="1"/>
  <c r="BD482" i="1"/>
  <c r="AY482" i="1"/>
  <c r="BA482" i="1"/>
  <c r="BB460" i="1"/>
  <c r="BC460" i="1"/>
  <c r="BD460" i="1"/>
  <c r="AX460" i="1"/>
  <c r="AV460" i="1"/>
  <c r="AW460" i="1"/>
  <c r="BA460" i="1"/>
  <c r="AY460" i="1"/>
  <c r="BD630" i="1"/>
  <c r="BD628" i="1"/>
  <c r="BD626" i="1"/>
  <c r="BD624" i="1"/>
  <c r="BD622" i="1"/>
  <c r="BD620" i="1"/>
  <c r="BD618" i="1"/>
  <c r="BD616" i="1"/>
  <c r="BD614" i="1"/>
  <c r="BD612" i="1"/>
  <c r="BD610" i="1"/>
  <c r="BD608" i="1"/>
  <c r="BD606" i="1"/>
  <c r="BD604" i="1"/>
  <c r="AT604" i="1" s="1"/>
  <c r="H604" i="1" s="1"/>
  <c r="BD602" i="1"/>
  <c r="BD600" i="1"/>
  <c r="BD598" i="1"/>
  <c r="BD596" i="1"/>
  <c r="BD594" i="1"/>
  <c r="BD592" i="1"/>
  <c r="BD590" i="1"/>
  <c r="BD588" i="1"/>
  <c r="BD586" i="1"/>
  <c r="BD584" i="1"/>
  <c r="BD582" i="1"/>
  <c r="BD580" i="1"/>
  <c r="BD578" i="1"/>
  <c r="BC499" i="1"/>
  <c r="BD499" i="1"/>
  <c r="AX499" i="1"/>
  <c r="AW485" i="1"/>
  <c r="AT485" i="1" s="1"/>
  <c r="H485" i="1" s="1"/>
  <c r="AX485" i="1"/>
  <c r="BC485" i="1"/>
  <c r="AY485" i="1"/>
  <c r="BA485" i="1"/>
  <c r="BB474" i="1"/>
  <c r="BC474" i="1"/>
  <c r="BD474" i="1"/>
  <c r="AX474" i="1"/>
  <c r="AV474" i="1"/>
  <c r="AT474" i="1" s="1"/>
  <c r="H474" i="1" s="1"/>
  <c r="BB472" i="1"/>
  <c r="BC472" i="1"/>
  <c r="BD472" i="1"/>
  <c r="AX472" i="1"/>
  <c r="AW472" i="1"/>
  <c r="AT472" i="1" s="1"/>
  <c r="H472" i="1" s="1"/>
  <c r="AY472" i="1"/>
  <c r="BB456" i="1"/>
  <c r="BC456" i="1"/>
  <c r="BD456" i="1"/>
  <c r="AX456" i="1"/>
  <c r="AW456" i="1"/>
  <c r="AY456" i="1"/>
  <c r="BA456" i="1"/>
  <c r="AW447" i="1"/>
  <c r="AT447" i="1" s="1"/>
  <c r="H447" i="1" s="1"/>
  <c r="AX447" i="1"/>
  <c r="AY447" i="1"/>
  <c r="BC447" i="1"/>
  <c r="BA447" i="1"/>
  <c r="BD447" i="1"/>
  <c r="AX437" i="1"/>
  <c r="BC437" i="1"/>
  <c r="BD437" i="1"/>
  <c r="AY437" i="1"/>
  <c r="AW437" i="1"/>
  <c r="BA437" i="1"/>
  <c r="BB437" i="1"/>
  <c r="AX556" i="1"/>
  <c r="BC556" i="1"/>
  <c r="AX548" i="1"/>
  <c r="BC548" i="1"/>
  <c r="AX540" i="1"/>
  <c r="BC540" i="1"/>
  <c r="AX532" i="1"/>
  <c r="BC532" i="1"/>
  <c r="AX495" i="1"/>
  <c r="BC495" i="1"/>
  <c r="AY495" i="1"/>
  <c r="BA495" i="1"/>
  <c r="AW467" i="1"/>
  <c r="AT467" i="1" s="1"/>
  <c r="H467" i="1" s="1"/>
  <c r="AX467" i="1"/>
  <c r="AY467" i="1"/>
  <c r="BC467" i="1"/>
  <c r="BA467" i="1"/>
  <c r="BB467" i="1"/>
  <c r="BD467" i="1"/>
  <c r="AW465" i="1"/>
  <c r="AX465" i="1"/>
  <c r="AY465" i="1"/>
  <c r="BC465" i="1"/>
  <c r="AV465" i="1"/>
  <c r="BB465" i="1"/>
  <c r="AW445" i="1"/>
  <c r="AX445" i="1"/>
  <c r="AY445" i="1"/>
  <c r="BC445" i="1"/>
  <c r="AV445" i="1"/>
  <c r="BA445" i="1"/>
  <c r="BB445" i="1"/>
  <c r="AV413" i="1"/>
  <c r="AX413" i="1"/>
  <c r="AW413" i="1"/>
  <c r="AY413" i="1"/>
  <c r="BB413" i="1"/>
  <c r="BA413" i="1"/>
  <c r="BC413" i="1"/>
  <c r="BD413" i="1"/>
  <c r="AV391" i="1"/>
  <c r="AW391" i="1"/>
  <c r="AX391" i="1"/>
  <c r="AY391" i="1"/>
  <c r="BA391" i="1"/>
  <c r="BB391" i="1"/>
  <c r="BC391" i="1"/>
  <c r="BD391" i="1"/>
  <c r="BB622" i="1"/>
  <c r="BB618" i="1"/>
  <c r="BB616" i="1"/>
  <c r="BB608" i="1"/>
  <c r="AT608" i="1" s="1"/>
  <c r="H608" i="1" s="1"/>
  <c r="BB604" i="1"/>
  <c r="BB602" i="1"/>
  <c r="BB588" i="1"/>
  <c r="BD572" i="1"/>
  <c r="BC571" i="1"/>
  <c r="AX571" i="1"/>
  <c r="AT571" i="1" s="1"/>
  <c r="H571" i="1" s="1"/>
  <c r="BD564" i="1"/>
  <c r="BC563" i="1"/>
  <c r="AX563" i="1"/>
  <c r="BD556" i="1"/>
  <c r="BC555" i="1"/>
  <c r="AX555" i="1"/>
  <c r="BD548" i="1"/>
  <c r="BC547" i="1"/>
  <c r="AX547" i="1"/>
  <c r="AT547" i="1" s="1"/>
  <c r="H547" i="1" s="1"/>
  <c r="BD540" i="1"/>
  <c r="BC539" i="1"/>
  <c r="AX539" i="1"/>
  <c r="AT539" i="1" s="1"/>
  <c r="H539" i="1" s="1"/>
  <c r="BD532" i="1"/>
  <c r="BC531" i="1"/>
  <c r="AX531" i="1"/>
  <c r="BC496" i="1"/>
  <c r="AX496" i="1"/>
  <c r="AW496" i="1"/>
  <c r="AT496" i="1" s="1"/>
  <c r="H496" i="1" s="1"/>
  <c r="AY496" i="1"/>
  <c r="BD496" i="1"/>
  <c r="BC490" i="1"/>
  <c r="AX490" i="1"/>
  <c r="AV490" i="1"/>
  <c r="AT490" i="1" s="1"/>
  <c r="H490" i="1" s="1"/>
  <c r="BA490" i="1"/>
  <c r="BB488" i="1"/>
  <c r="BD484" i="1"/>
  <c r="AW483" i="1"/>
  <c r="AX483" i="1"/>
  <c r="BC483" i="1"/>
  <c r="AV483" i="1"/>
  <c r="AY483" i="1"/>
  <c r="BD483" i="1"/>
  <c r="AY468" i="1"/>
  <c r="AW441" i="1"/>
  <c r="AX441" i="1"/>
  <c r="AY441" i="1"/>
  <c r="BC441" i="1"/>
  <c r="AV441" i="1"/>
  <c r="BB441" i="1"/>
  <c r="BD441" i="1"/>
  <c r="AX431" i="1"/>
  <c r="BB431" i="1"/>
  <c r="AT431" i="1" s="1"/>
  <c r="H431" i="1" s="1"/>
  <c r="BC431" i="1"/>
  <c r="BD431" i="1"/>
  <c r="AW431" i="1"/>
  <c r="AY431" i="1"/>
  <c r="BA431" i="1"/>
  <c r="BC420" i="1"/>
  <c r="AV420" i="1"/>
  <c r="AW420" i="1"/>
  <c r="AX420" i="1"/>
  <c r="AY420" i="1"/>
  <c r="BB420" i="1"/>
  <c r="BA420" i="1"/>
  <c r="BD420" i="1"/>
  <c r="BB626" i="1"/>
  <c r="BB624" i="1"/>
  <c r="BB614" i="1"/>
  <c r="BB600" i="1"/>
  <c r="BB596" i="1"/>
  <c r="BB594" i="1"/>
  <c r="BB584" i="1"/>
  <c r="BB582" i="1"/>
  <c r="BB578" i="1"/>
  <c r="BA630" i="1"/>
  <c r="BA628" i="1"/>
  <c r="BA626" i="1"/>
  <c r="BA624" i="1"/>
  <c r="BA622" i="1"/>
  <c r="BA620" i="1"/>
  <c r="BA618" i="1"/>
  <c r="BA616" i="1"/>
  <c r="BA614" i="1"/>
  <c r="BA612" i="1"/>
  <c r="BA610" i="1"/>
  <c r="BA608" i="1"/>
  <c r="BA606" i="1"/>
  <c r="BA604" i="1"/>
  <c r="BA602" i="1"/>
  <c r="BA600" i="1"/>
  <c r="BA598" i="1"/>
  <c r="BA596" i="1"/>
  <c r="BA594" i="1"/>
  <c r="BA592" i="1"/>
  <c r="BA590" i="1"/>
  <c r="BA588" i="1"/>
  <c r="BA586" i="1"/>
  <c r="BA584" i="1"/>
  <c r="BA582" i="1"/>
  <c r="BA580" i="1"/>
  <c r="BA578" i="1"/>
  <c r="BB572" i="1"/>
  <c r="BD571" i="1"/>
  <c r="BB564" i="1"/>
  <c r="BD563" i="1"/>
  <c r="BB556" i="1"/>
  <c r="BD555" i="1"/>
  <c r="BB548" i="1"/>
  <c r="BD547" i="1"/>
  <c r="BB540" i="1"/>
  <c r="BD539" i="1"/>
  <c r="BB532" i="1"/>
  <c r="BD531" i="1"/>
  <c r="BA499" i="1"/>
  <c r="BA488" i="1"/>
  <c r="BA484" i="1"/>
  <c r="AW468" i="1"/>
  <c r="AW463" i="1"/>
  <c r="AT463" i="1" s="1"/>
  <c r="H463" i="1" s="1"/>
  <c r="AX463" i="1"/>
  <c r="AY463" i="1"/>
  <c r="BC463" i="1"/>
  <c r="BD463" i="1"/>
  <c r="AW455" i="1"/>
  <c r="AX455" i="1"/>
  <c r="AY455" i="1"/>
  <c r="BC455" i="1"/>
  <c r="AV455" i="1"/>
  <c r="BA455" i="1"/>
  <c r="BD455" i="1"/>
  <c r="AV401" i="1"/>
  <c r="AX401" i="1"/>
  <c r="AW401" i="1"/>
  <c r="AY401" i="1"/>
  <c r="BA401" i="1"/>
  <c r="BB401" i="1"/>
  <c r="BC401" i="1"/>
  <c r="BD401" i="1"/>
  <c r="BB630" i="1"/>
  <c r="BB628" i="1"/>
  <c r="BB610" i="1"/>
  <c r="AT610" i="1" s="1"/>
  <c r="H610" i="1" s="1"/>
  <c r="BB590" i="1"/>
  <c r="AY628" i="1"/>
  <c r="AT628" i="1" s="1"/>
  <c r="H628" i="1" s="1"/>
  <c r="AY626" i="1"/>
  <c r="AT626" i="1" s="1"/>
  <c r="H626" i="1" s="1"/>
  <c r="AY624" i="1"/>
  <c r="AT624" i="1" s="1"/>
  <c r="H624" i="1" s="1"/>
  <c r="AY622" i="1"/>
  <c r="AT622" i="1" s="1"/>
  <c r="H622" i="1" s="1"/>
  <c r="AY620" i="1"/>
  <c r="AY618" i="1"/>
  <c r="AT618" i="1" s="1"/>
  <c r="H618" i="1" s="1"/>
  <c r="AY616" i="1"/>
  <c r="AT616" i="1" s="1"/>
  <c r="H616" i="1" s="1"/>
  <c r="AY614" i="1"/>
  <c r="AY612" i="1"/>
  <c r="AT612" i="1" s="1"/>
  <c r="H612" i="1" s="1"/>
  <c r="AY610" i="1"/>
  <c r="AY608" i="1"/>
  <c r="AY606" i="1"/>
  <c r="AT606" i="1" s="1"/>
  <c r="H606" i="1" s="1"/>
  <c r="AY604" i="1"/>
  <c r="AY602" i="1"/>
  <c r="AY600" i="1"/>
  <c r="AT600" i="1" s="1"/>
  <c r="H600" i="1" s="1"/>
  <c r="AY598" i="1"/>
  <c r="AT598" i="1" s="1"/>
  <c r="H598" i="1" s="1"/>
  <c r="AY596" i="1"/>
  <c r="AY594" i="1"/>
  <c r="AT594" i="1" s="1"/>
  <c r="H594" i="1" s="1"/>
  <c r="AY592" i="1"/>
  <c r="AT592" i="1" s="1"/>
  <c r="H592" i="1" s="1"/>
  <c r="AY590" i="1"/>
  <c r="AY588" i="1"/>
  <c r="AT588" i="1" s="1"/>
  <c r="H588" i="1" s="1"/>
  <c r="AY586" i="1"/>
  <c r="AT586" i="1" s="1"/>
  <c r="H586" i="1" s="1"/>
  <c r="AY584" i="1"/>
  <c r="AT584" i="1" s="1"/>
  <c r="H584" i="1" s="1"/>
  <c r="AY582" i="1"/>
  <c r="AT582" i="1" s="1"/>
  <c r="H582" i="1" s="1"/>
  <c r="AY580" i="1"/>
  <c r="AY578" i="1"/>
  <c r="AT578" i="1" s="1"/>
  <c r="H578" i="1" s="1"/>
  <c r="BB571" i="1"/>
  <c r="BC569" i="1"/>
  <c r="AX569" i="1"/>
  <c r="AT569" i="1" s="1"/>
  <c r="H569" i="1" s="1"/>
  <c r="BB563" i="1"/>
  <c r="BC561" i="1"/>
  <c r="AX561" i="1"/>
  <c r="BA556" i="1"/>
  <c r="BB555" i="1"/>
  <c r="BC553" i="1"/>
  <c r="AX553" i="1"/>
  <c r="AT553" i="1" s="1"/>
  <c r="H553" i="1" s="1"/>
  <c r="BA548" i="1"/>
  <c r="BB547" i="1"/>
  <c r="BC545" i="1"/>
  <c r="AT545" i="1" s="1"/>
  <c r="H545" i="1" s="1"/>
  <c r="AX545" i="1"/>
  <c r="BA540" i="1"/>
  <c r="BB539" i="1"/>
  <c r="BC537" i="1"/>
  <c r="AX537" i="1"/>
  <c r="BA532" i="1"/>
  <c r="BB531" i="1"/>
  <c r="BC529" i="1"/>
  <c r="AX529" i="1"/>
  <c r="AX497" i="1"/>
  <c r="BC497" i="1"/>
  <c r="AV497" i="1"/>
  <c r="AT497" i="1" s="1"/>
  <c r="H497" i="1" s="1"/>
  <c r="AW497" i="1"/>
  <c r="BB497" i="1"/>
  <c r="BD495" i="1"/>
  <c r="AX491" i="1"/>
  <c r="AT491" i="1" s="1"/>
  <c r="H491" i="1" s="1"/>
  <c r="BC491" i="1"/>
  <c r="AY491" i="1"/>
  <c r="AW481" i="1"/>
  <c r="AT481" i="1" s="1"/>
  <c r="H481" i="1" s="1"/>
  <c r="AX481" i="1"/>
  <c r="AY481" i="1"/>
  <c r="BC481" i="1"/>
  <c r="BB481" i="1"/>
  <c r="AW473" i="1"/>
  <c r="AT473" i="1" s="1"/>
  <c r="H473" i="1" s="1"/>
  <c r="AX473" i="1"/>
  <c r="AY473" i="1"/>
  <c r="BC473" i="1"/>
  <c r="BB473" i="1"/>
  <c r="BD473" i="1"/>
  <c r="AW471" i="1"/>
  <c r="AX471" i="1"/>
  <c r="AY471" i="1"/>
  <c r="BC471" i="1"/>
  <c r="AV471" i="1"/>
  <c r="BD471" i="1"/>
  <c r="AW461" i="1"/>
  <c r="AX461" i="1"/>
  <c r="AY461" i="1"/>
  <c r="BC461" i="1"/>
  <c r="AV461" i="1"/>
  <c r="AT461" i="1" s="1"/>
  <c r="H461" i="1" s="1"/>
  <c r="BA461" i="1"/>
  <c r="BB461" i="1"/>
  <c r="BB452" i="1"/>
  <c r="BC452" i="1"/>
  <c r="BD452" i="1"/>
  <c r="AX452" i="1"/>
  <c r="AW452" i="1"/>
  <c r="AT452" i="1" s="1"/>
  <c r="H452" i="1" s="1"/>
  <c r="BA452" i="1"/>
  <c r="BB444" i="1"/>
  <c r="BC444" i="1"/>
  <c r="BD444" i="1"/>
  <c r="AX444" i="1"/>
  <c r="AV444" i="1"/>
  <c r="AW444" i="1"/>
  <c r="BA444" i="1"/>
  <c r="BC430" i="1"/>
  <c r="AV430" i="1"/>
  <c r="AT430" i="1" s="1"/>
  <c r="H430" i="1" s="1"/>
  <c r="AW430" i="1"/>
  <c r="AX430" i="1"/>
  <c r="BA430" i="1"/>
  <c r="AY430" i="1"/>
  <c r="BB430" i="1"/>
  <c r="BD430" i="1"/>
  <c r="AV407" i="1"/>
  <c r="AT407" i="1" s="1"/>
  <c r="H407" i="1" s="1"/>
  <c r="AX407" i="1"/>
  <c r="AW407" i="1"/>
  <c r="AY407" i="1"/>
  <c r="BA407" i="1"/>
  <c r="BB407" i="1"/>
  <c r="BC407" i="1"/>
  <c r="BD407" i="1"/>
  <c r="AX572" i="1"/>
  <c r="BC572" i="1"/>
  <c r="AX564" i="1"/>
  <c r="BC564" i="1"/>
  <c r="BB620" i="1"/>
  <c r="BB612" i="1"/>
  <c r="BB606" i="1"/>
  <c r="BB598" i="1"/>
  <c r="BB592" i="1"/>
  <c r="BB586" i="1"/>
  <c r="AY630" i="1"/>
  <c r="AT630" i="1" s="1"/>
  <c r="H630" i="1" s="1"/>
  <c r="AY572" i="1"/>
  <c r="BA571" i="1"/>
  <c r="BD569" i="1"/>
  <c r="AY564" i="1"/>
  <c r="BA563" i="1"/>
  <c r="BD561" i="1"/>
  <c r="AY556" i="1"/>
  <c r="BA555" i="1"/>
  <c r="BD553" i="1"/>
  <c r="AY548" i="1"/>
  <c r="BA547" i="1"/>
  <c r="BD545" i="1"/>
  <c r="AY540" i="1"/>
  <c r="BA539" i="1"/>
  <c r="BD537" i="1"/>
  <c r="AY532" i="1"/>
  <c r="BA531" i="1"/>
  <c r="BD529" i="1"/>
  <c r="AW499" i="1"/>
  <c r="BB495" i="1"/>
  <c r="AX493" i="1"/>
  <c r="BC493" i="1"/>
  <c r="BB493" i="1"/>
  <c r="BD493" i="1"/>
  <c r="AV493" i="1"/>
  <c r="AT493" i="1" s="1"/>
  <c r="H493" i="1" s="1"/>
  <c r="BD490" i="1"/>
  <c r="AX487" i="1"/>
  <c r="BC487" i="1"/>
  <c r="AY487" i="1"/>
  <c r="BA487" i="1"/>
  <c r="AT487" i="1" s="1"/>
  <c r="H487" i="1" s="1"/>
  <c r="BB485" i="1"/>
  <c r="BB476" i="1"/>
  <c r="BC476" i="1"/>
  <c r="BD476" i="1"/>
  <c r="AX476" i="1"/>
  <c r="AV476" i="1"/>
  <c r="BA476" i="1"/>
  <c r="AY474" i="1"/>
  <c r="BA472" i="1"/>
  <c r="BB466" i="1"/>
  <c r="BC466" i="1"/>
  <c r="BD466" i="1"/>
  <c r="AX466" i="1"/>
  <c r="AV466" i="1"/>
  <c r="AT466" i="1" s="1"/>
  <c r="H466" i="1" s="1"/>
  <c r="AW466" i="1"/>
  <c r="AY466" i="1"/>
  <c r="AW457" i="1"/>
  <c r="AX457" i="1"/>
  <c r="AY457" i="1"/>
  <c r="BC457" i="1"/>
  <c r="AV457" i="1"/>
  <c r="BB457" i="1"/>
  <c r="BD457" i="1"/>
  <c r="BB447" i="1"/>
  <c r="BB440" i="1"/>
  <c r="BC440" i="1"/>
  <c r="BD440" i="1"/>
  <c r="AX440" i="1"/>
  <c r="AW440" i="1"/>
  <c r="AT440" i="1" s="1"/>
  <c r="H440" i="1" s="1"/>
  <c r="AY440" i="1"/>
  <c r="BA440" i="1"/>
  <c r="AW572" i="1"/>
  <c r="AT572" i="1" s="1"/>
  <c r="H572" i="1" s="1"/>
  <c r="AW564" i="1"/>
  <c r="AT564" i="1" s="1"/>
  <c r="H564" i="1" s="1"/>
  <c r="AW556" i="1"/>
  <c r="AT556" i="1" s="1"/>
  <c r="H556" i="1" s="1"/>
  <c r="AW548" i="1"/>
  <c r="AT548" i="1" s="1"/>
  <c r="H548" i="1" s="1"/>
  <c r="AW540" i="1"/>
  <c r="AT540" i="1" s="1"/>
  <c r="H540" i="1" s="1"/>
  <c r="AW532" i="1"/>
  <c r="AT532" i="1" s="1"/>
  <c r="H532" i="1" s="1"/>
  <c r="AW495" i="1"/>
  <c r="AT495" i="1" s="1"/>
  <c r="H495" i="1" s="1"/>
  <c r="BC488" i="1"/>
  <c r="AX488" i="1"/>
  <c r="AW488" i="1"/>
  <c r="AT488" i="1" s="1"/>
  <c r="H488" i="1" s="1"/>
  <c r="AY488" i="1"/>
  <c r="BD488" i="1"/>
  <c r="BB484" i="1"/>
  <c r="BC484" i="1"/>
  <c r="AX484" i="1"/>
  <c r="AW484" i="1"/>
  <c r="AT484" i="1" s="1"/>
  <c r="H484" i="1" s="1"/>
  <c r="AY484" i="1"/>
  <c r="BB468" i="1"/>
  <c r="BC468" i="1"/>
  <c r="BD468" i="1"/>
  <c r="AX468" i="1"/>
  <c r="BA468" i="1"/>
  <c r="BD465" i="1"/>
  <c r="BB486" i="1"/>
  <c r="BC486" i="1"/>
  <c r="AX486" i="1"/>
  <c r="AT486" i="1" s="1"/>
  <c r="H486" i="1" s="1"/>
  <c r="BB478" i="1"/>
  <c r="BC478" i="1"/>
  <c r="BD478" i="1"/>
  <c r="AX478" i="1"/>
  <c r="AT478" i="1" s="1"/>
  <c r="H478" i="1" s="1"/>
  <c r="BB462" i="1"/>
  <c r="BC462" i="1"/>
  <c r="BD462" i="1"/>
  <c r="AX462" i="1"/>
  <c r="AT462" i="1" s="1"/>
  <c r="H462" i="1" s="1"/>
  <c r="BB446" i="1"/>
  <c r="BC446" i="1"/>
  <c r="BD446" i="1"/>
  <c r="AX446" i="1"/>
  <c r="AT446" i="1" s="1"/>
  <c r="H446" i="1" s="1"/>
  <c r="BD439" i="1"/>
  <c r="BD435" i="1"/>
  <c r="BA434" i="1"/>
  <c r="AX423" i="1"/>
  <c r="AV423" i="1"/>
  <c r="AW423" i="1"/>
  <c r="AY423" i="1"/>
  <c r="BA423" i="1"/>
  <c r="BC423" i="1"/>
  <c r="AV403" i="1"/>
  <c r="AX403" i="1"/>
  <c r="BD403" i="1"/>
  <c r="AW403" i="1"/>
  <c r="AY403" i="1"/>
  <c r="BA403" i="1"/>
  <c r="AV385" i="1"/>
  <c r="AW385" i="1"/>
  <c r="AX385" i="1"/>
  <c r="BB385" i="1"/>
  <c r="AY385" i="1"/>
  <c r="BA385" i="1"/>
  <c r="BC385" i="1"/>
  <c r="BD385" i="1"/>
  <c r="BD300" i="1"/>
  <c r="AW300" i="1"/>
  <c r="AV300" i="1"/>
  <c r="AY300" i="1"/>
  <c r="BA300" i="1"/>
  <c r="AX300" i="1"/>
  <c r="BB300" i="1"/>
  <c r="BC300" i="1"/>
  <c r="AX427" i="1"/>
  <c r="BD427" i="1"/>
  <c r="AV427" i="1"/>
  <c r="AW427" i="1"/>
  <c r="BA427" i="1"/>
  <c r="BC416" i="1"/>
  <c r="AX416" i="1"/>
  <c r="AY416" i="1"/>
  <c r="BA416" i="1"/>
  <c r="BB416" i="1"/>
  <c r="AV411" i="1"/>
  <c r="AX411" i="1"/>
  <c r="AY411" i="1"/>
  <c r="BA411" i="1"/>
  <c r="BB411" i="1"/>
  <c r="BC411" i="1"/>
  <c r="AV397" i="1"/>
  <c r="AX397" i="1"/>
  <c r="AW397" i="1"/>
  <c r="AY397" i="1"/>
  <c r="BA397" i="1"/>
  <c r="BB397" i="1"/>
  <c r="AV379" i="1"/>
  <c r="AW379" i="1"/>
  <c r="AX379" i="1"/>
  <c r="BB379" i="1"/>
  <c r="AY379" i="1"/>
  <c r="BA379" i="1"/>
  <c r="BC379" i="1"/>
  <c r="BD379" i="1"/>
  <c r="AW469" i="1"/>
  <c r="AX469" i="1"/>
  <c r="AY469" i="1"/>
  <c r="BC469" i="1"/>
  <c r="BB458" i="1"/>
  <c r="BC458" i="1"/>
  <c r="AT458" i="1" s="1"/>
  <c r="H458" i="1" s="1"/>
  <c r="BD458" i="1"/>
  <c r="AX458" i="1"/>
  <c r="AW453" i="1"/>
  <c r="AT453" i="1" s="1"/>
  <c r="H453" i="1" s="1"/>
  <c r="AX453" i="1"/>
  <c r="AY453" i="1"/>
  <c r="BC453" i="1"/>
  <c r="AY450" i="1"/>
  <c r="BB442" i="1"/>
  <c r="BC442" i="1"/>
  <c r="BD442" i="1"/>
  <c r="AX442" i="1"/>
  <c r="AT442" i="1" s="1"/>
  <c r="H442" i="1" s="1"/>
  <c r="BC438" i="1"/>
  <c r="AY438" i="1"/>
  <c r="BA438" i="1"/>
  <c r="BB438" i="1"/>
  <c r="AV438" i="1"/>
  <c r="AT438" i="1" s="1"/>
  <c r="H438" i="1" s="1"/>
  <c r="BD436" i="1"/>
  <c r="AW435" i="1"/>
  <c r="AT435" i="1" s="1"/>
  <c r="H435" i="1" s="1"/>
  <c r="AW434" i="1"/>
  <c r="AT434" i="1" s="1"/>
  <c r="H434" i="1" s="1"/>
  <c r="AY418" i="1"/>
  <c r="AV389" i="1"/>
  <c r="AW389" i="1"/>
  <c r="AX389" i="1"/>
  <c r="BB389" i="1"/>
  <c r="AY389" i="1"/>
  <c r="BA389" i="1"/>
  <c r="BC389" i="1"/>
  <c r="BD389" i="1"/>
  <c r="BC492" i="1"/>
  <c r="AX492" i="1"/>
  <c r="AT492" i="1" s="1"/>
  <c r="H492" i="1" s="1"/>
  <c r="BB480" i="1"/>
  <c r="BC480" i="1"/>
  <c r="BD480" i="1"/>
  <c r="AX480" i="1"/>
  <c r="AT480" i="1" s="1"/>
  <c r="H480" i="1" s="1"/>
  <c r="AW475" i="1"/>
  <c r="AT475" i="1" s="1"/>
  <c r="H475" i="1" s="1"/>
  <c r="AX475" i="1"/>
  <c r="AY475" i="1"/>
  <c r="BC475" i="1"/>
  <c r="BB464" i="1"/>
  <c r="BC464" i="1"/>
  <c r="BD464" i="1"/>
  <c r="AX464" i="1"/>
  <c r="AT464" i="1" s="1"/>
  <c r="H464" i="1" s="1"/>
  <c r="AW459" i="1"/>
  <c r="AT459" i="1" s="1"/>
  <c r="H459" i="1" s="1"/>
  <c r="AX459" i="1"/>
  <c r="AY459" i="1"/>
  <c r="BC459" i="1"/>
  <c r="AW450" i="1"/>
  <c r="AT450" i="1" s="1"/>
  <c r="H450" i="1" s="1"/>
  <c r="BB448" i="1"/>
  <c r="AT448" i="1" s="1"/>
  <c r="H448" i="1" s="1"/>
  <c r="BC448" i="1"/>
  <c r="BD448" i="1"/>
  <c r="AX448" i="1"/>
  <c r="AW443" i="1"/>
  <c r="AT443" i="1" s="1"/>
  <c r="H443" i="1" s="1"/>
  <c r="AX443" i="1"/>
  <c r="AY443" i="1"/>
  <c r="BC443" i="1"/>
  <c r="BA436" i="1"/>
  <c r="BC432" i="1"/>
  <c r="AX432" i="1"/>
  <c r="AT432" i="1" s="1"/>
  <c r="H432" i="1" s="1"/>
  <c r="AY432" i="1"/>
  <c r="BA432" i="1"/>
  <c r="AX429" i="1"/>
  <c r="AW429" i="1"/>
  <c r="AT429" i="1" s="1"/>
  <c r="H429" i="1" s="1"/>
  <c r="AY429" i="1"/>
  <c r="BA429" i="1"/>
  <c r="BB429" i="1"/>
  <c r="BD429" i="1"/>
  <c r="BB426" i="1"/>
  <c r="BC424" i="1"/>
  <c r="BD424" i="1"/>
  <c r="AV424" i="1"/>
  <c r="AW424" i="1"/>
  <c r="AY424" i="1"/>
  <c r="AX421" i="1"/>
  <c r="BC421" i="1"/>
  <c r="BD421" i="1"/>
  <c r="AV421" i="1"/>
  <c r="AY421" i="1"/>
  <c r="AX417" i="1"/>
  <c r="AV417" i="1"/>
  <c r="AW417" i="1"/>
  <c r="AY417" i="1"/>
  <c r="BB417" i="1"/>
  <c r="BA402" i="1"/>
  <c r="BC402" i="1"/>
  <c r="AV402" i="1"/>
  <c r="AT402" i="1" s="1"/>
  <c r="H402" i="1" s="1"/>
  <c r="AW402" i="1"/>
  <c r="AX402" i="1"/>
  <c r="AY402" i="1"/>
  <c r="BB402" i="1"/>
  <c r="AV393" i="1"/>
  <c r="AX393" i="1"/>
  <c r="BB393" i="1"/>
  <c r="BC393" i="1"/>
  <c r="BD393" i="1"/>
  <c r="AW393" i="1"/>
  <c r="AY393" i="1"/>
  <c r="AV383" i="1"/>
  <c r="AW383" i="1"/>
  <c r="AX383" i="1"/>
  <c r="BB383" i="1"/>
  <c r="AY383" i="1"/>
  <c r="BA383" i="1"/>
  <c r="BC383" i="1"/>
  <c r="BD383" i="1"/>
  <c r="AX359" i="1"/>
  <c r="BA359" i="1"/>
  <c r="AV359" i="1"/>
  <c r="AW359" i="1"/>
  <c r="BB359" i="1"/>
  <c r="AY359" i="1"/>
  <c r="BC359" i="1"/>
  <c r="BD359" i="1"/>
  <c r="AX341" i="1"/>
  <c r="BA341" i="1"/>
  <c r="AW341" i="1"/>
  <c r="AY341" i="1"/>
  <c r="BB341" i="1"/>
  <c r="BC341" i="1"/>
  <c r="AV341" i="1"/>
  <c r="AT341" i="1" s="1"/>
  <c r="H341" i="1" s="1"/>
  <c r="BD341" i="1"/>
  <c r="BD492" i="1"/>
  <c r="AY486" i="1"/>
  <c r="AY478" i="1"/>
  <c r="BB470" i="1"/>
  <c r="BC470" i="1"/>
  <c r="BD470" i="1"/>
  <c r="AX470" i="1"/>
  <c r="AT470" i="1" s="1"/>
  <c r="H470" i="1" s="1"/>
  <c r="AY462" i="1"/>
  <c r="BB454" i="1"/>
  <c r="BC454" i="1"/>
  <c r="BD454" i="1"/>
  <c r="AX454" i="1"/>
  <c r="AY446" i="1"/>
  <c r="AX433" i="1"/>
  <c r="AV433" i="1"/>
  <c r="AW433" i="1"/>
  <c r="BB433" i="1"/>
  <c r="BD423" i="1"/>
  <c r="BA412" i="1"/>
  <c r="BC412" i="1"/>
  <c r="AV412" i="1"/>
  <c r="AW412" i="1"/>
  <c r="AX412" i="1"/>
  <c r="AY412" i="1"/>
  <c r="BD412" i="1"/>
  <c r="AV409" i="1"/>
  <c r="AX409" i="1"/>
  <c r="BC409" i="1"/>
  <c r="BD409" i="1"/>
  <c r="AY409" i="1"/>
  <c r="BA396" i="1"/>
  <c r="BC396" i="1"/>
  <c r="AV396" i="1"/>
  <c r="AW396" i="1"/>
  <c r="AX396" i="1"/>
  <c r="AY396" i="1"/>
  <c r="BB396" i="1"/>
  <c r="BD396" i="1"/>
  <c r="AV377" i="1"/>
  <c r="AW377" i="1"/>
  <c r="AX377" i="1"/>
  <c r="BB377" i="1"/>
  <c r="AY377" i="1"/>
  <c r="BA377" i="1"/>
  <c r="BC377" i="1"/>
  <c r="BD377" i="1"/>
  <c r="BC348" i="1"/>
  <c r="AV348" i="1"/>
  <c r="AT348" i="1" s="1"/>
  <c r="H348" i="1" s="1"/>
  <c r="AW348" i="1"/>
  <c r="AX348" i="1"/>
  <c r="AY348" i="1"/>
  <c r="BB348" i="1"/>
  <c r="BA348" i="1"/>
  <c r="BD348" i="1"/>
  <c r="BC330" i="1"/>
  <c r="AV330" i="1"/>
  <c r="AX330" i="1"/>
  <c r="AY330" i="1"/>
  <c r="BA330" i="1"/>
  <c r="BB330" i="1"/>
  <c r="BD330" i="1"/>
  <c r="AW330" i="1"/>
  <c r="AX439" i="1"/>
  <c r="AV439" i="1"/>
  <c r="AT439" i="1" s="1"/>
  <c r="H439" i="1" s="1"/>
  <c r="AW439" i="1"/>
  <c r="AY439" i="1"/>
  <c r="BC439" i="1"/>
  <c r="BC434" i="1"/>
  <c r="BB434" i="1"/>
  <c r="BD434" i="1"/>
  <c r="AX434" i="1"/>
  <c r="BC427" i="1"/>
  <c r="BC418" i="1"/>
  <c r="BB418" i="1"/>
  <c r="BD418" i="1"/>
  <c r="AV418" i="1"/>
  <c r="AT418" i="1" s="1"/>
  <c r="H418" i="1" s="1"/>
  <c r="AX418" i="1"/>
  <c r="BD416" i="1"/>
  <c r="AV387" i="1"/>
  <c r="AW387" i="1"/>
  <c r="AX387" i="1"/>
  <c r="BB387" i="1"/>
  <c r="AY387" i="1"/>
  <c r="BA387" i="1"/>
  <c r="BC387" i="1"/>
  <c r="BD387" i="1"/>
  <c r="BB450" i="1"/>
  <c r="BC450" i="1"/>
  <c r="BD450" i="1"/>
  <c r="AX450" i="1"/>
  <c r="BC436" i="1"/>
  <c r="AV436" i="1"/>
  <c r="AW436" i="1"/>
  <c r="AX436" i="1"/>
  <c r="BB436" i="1"/>
  <c r="AX435" i="1"/>
  <c r="AY435" i="1"/>
  <c r="BA435" i="1"/>
  <c r="BB435" i="1"/>
  <c r="BB427" i="1"/>
  <c r="BC426" i="1"/>
  <c r="AW426" i="1"/>
  <c r="AT426" i="1" s="1"/>
  <c r="H426" i="1" s="1"/>
  <c r="AX426" i="1"/>
  <c r="AY426" i="1"/>
  <c r="BA426" i="1"/>
  <c r="BD426" i="1"/>
  <c r="AW416" i="1"/>
  <c r="AT416" i="1" s="1"/>
  <c r="H416" i="1" s="1"/>
  <c r="BD411" i="1"/>
  <c r="BD397" i="1"/>
  <c r="AV381" i="1"/>
  <c r="AW381" i="1"/>
  <c r="AX381" i="1"/>
  <c r="BB381" i="1"/>
  <c r="AY381" i="1"/>
  <c r="BA381" i="1"/>
  <c r="BC381" i="1"/>
  <c r="BD381" i="1"/>
  <c r="AX373" i="1"/>
  <c r="BD373" i="1"/>
  <c r="AV373" i="1"/>
  <c r="AT373" i="1" s="1"/>
  <c r="H373" i="1" s="1"/>
  <c r="AW373" i="1"/>
  <c r="BA373" i="1"/>
  <c r="AY373" i="1"/>
  <c r="BB373" i="1"/>
  <c r="BC373" i="1"/>
  <c r="AW428" i="1"/>
  <c r="AV425" i="1"/>
  <c r="AV422" i="1"/>
  <c r="AT422" i="1" s="1"/>
  <c r="H422" i="1" s="1"/>
  <c r="AY408" i="1"/>
  <c r="AT408" i="1" s="1"/>
  <c r="H408" i="1" s="1"/>
  <c r="BA406" i="1"/>
  <c r="BC406" i="1"/>
  <c r="BC362" i="1"/>
  <c r="AX362" i="1"/>
  <c r="AT362" i="1" s="1"/>
  <c r="H362" i="1" s="1"/>
  <c r="AY362" i="1"/>
  <c r="BA362" i="1"/>
  <c r="BB362" i="1"/>
  <c r="AX357" i="1"/>
  <c r="BA357" i="1"/>
  <c r="AW357" i="1"/>
  <c r="AT357" i="1" s="1"/>
  <c r="H357" i="1" s="1"/>
  <c r="AY357" i="1"/>
  <c r="BB357" i="1"/>
  <c r="BC357" i="1"/>
  <c r="AX353" i="1"/>
  <c r="BA353" i="1"/>
  <c r="AV353" i="1"/>
  <c r="AW353" i="1"/>
  <c r="AY353" i="1"/>
  <c r="BC353" i="1"/>
  <c r="AX337" i="1"/>
  <c r="BA337" i="1"/>
  <c r="AV337" i="1"/>
  <c r="AW337" i="1"/>
  <c r="AY337" i="1"/>
  <c r="BC337" i="1"/>
  <c r="BC334" i="1"/>
  <c r="AV334" i="1"/>
  <c r="BA334" i="1"/>
  <c r="BB334" i="1"/>
  <c r="BD334" i="1"/>
  <c r="AX334" i="1"/>
  <c r="BC318" i="1"/>
  <c r="AV318" i="1"/>
  <c r="AT318" i="1" s="1"/>
  <c r="H318" i="1" s="1"/>
  <c r="BA318" i="1"/>
  <c r="BB318" i="1"/>
  <c r="BD318" i="1"/>
  <c r="AX318" i="1"/>
  <c r="BA400" i="1"/>
  <c r="BC400" i="1"/>
  <c r="AV395" i="1"/>
  <c r="AT395" i="1" s="1"/>
  <c r="H395" i="1" s="1"/>
  <c r="AX395" i="1"/>
  <c r="BD375" i="1"/>
  <c r="AX371" i="1"/>
  <c r="BA371" i="1"/>
  <c r="BB371" i="1"/>
  <c r="BC371" i="1"/>
  <c r="BD371" i="1"/>
  <c r="AV371" i="1"/>
  <c r="BC350" i="1"/>
  <c r="AV350" i="1"/>
  <c r="AT350" i="1" s="1"/>
  <c r="H350" i="1" s="1"/>
  <c r="BB350" i="1"/>
  <c r="BD350" i="1"/>
  <c r="AX350" i="1"/>
  <c r="BC344" i="1"/>
  <c r="AV344" i="1"/>
  <c r="AT344" i="1" s="1"/>
  <c r="H344" i="1" s="1"/>
  <c r="BD344" i="1"/>
  <c r="AW344" i="1"/>
  <c r="AY344" i="1"/>
  <c r="AX321" i="1"/>
  <c r="BA321" i="1"/>
  <c r="AV321" i="1"/>
  <c r="AW321" i="1"/>
  <c r="AY321" i="1"/>
  <c r="BC321" i="1"/>
  <c r="BD266" i="1"/>
  <c r="AW266" i="1"/>
  <c r="AY266" i="1"/>
  <c r="BA266" i="1"/>
  <c r="BB266" i="1"/>
  <c r="BC266" i="1"/>
  <c r="AV266" i="1"/>
  <c r="AT266" i="1" s="1"/>
  <c r="H266" i="1" s="1"/>
  <c r="AX266" i="1"/>
  <c r="BA410" i="1"/>
  <c r="BC410" i="1"/>
  <c r="AV405" i="1"/>
  <c r="AX405" i="1"/>
  <c r="BD400" i="1"/>
  <c r="BC395" i="1"/>
  <c r="BA394" i="1"/>
  <c r="AT394" i="1" s="1"/>
  <c r="H394" i="1" s="1"/>
  <c r="BC394" i="1"/>
  <c r="BC375" i="1"/>
  <c r="BB372" i="1"/>
  <c r="BB370" i="1"/>
  <c r="BB367" i="1"/>
  <c r="BC366" i="1"/>
  <c r="AV366" i="1"/>
  <c r="AT366" i="1" s="1"/>
  <c r="H366" i="1" s="1"/>
  <c r="AW366" i="1"/>
  <c r="AX366" i="1"/>
  <c r="AY366" i="1"/>
  <c r="BB366" i="1"/>
  <c r="AX363" i="1"/>
  <c r="AV363" i="1"/>
  <c r="AW363" i="1"/>
  <c r="AY363" i="1"/>
  <c r="BB363" i="1"/>
  <c r="BC346" i="1"/>
  <c r="AV346" i="1"/>
  <c r="AT346" i="1" s="1"/>
  <c r="H346" i="1" s="1"/>
  <c r="AY346" i="1"/>
  <c r="BA346" i="1"/>
  <c r="BB346" i="1"/>
  <c r="BD346" i="1"/>
  <c r="BD343" i="1"/>
  <c r="BC342" i="1"/>
  <c r="AV342" i="1"/>
  <c r="AT342" i="1" s="1"/>
  <c r="H342" i="1" s="1"/>
  <c r="AW342" i="1"/>
  <c r="AX342" i="1"/>
  <c r="AY342" i="1"/>
  <c r="BA342" i="1"/>
  <c r="BD342" i="1"/>
  <c r="BD336" i="1"/>
  <c r="AX325" i="1"/>
  <c r="BA325" i="1"/>
  <c r="AV325" i="1"/>
  <c r="AW325" i="1"/>
  <c r="AY325" i="1"/>
  <c r="BB325" i="1"/>
  <c r="BC325" i="1"/>
  <c r="BB422" i="1"/>
  <c r="BB419" i="1"/>
  <c r="AV415" i="1"/>
  <c r="AX415" i="1"/>
  <c r="BD410" i="1"/>
  <c r="AY406" i="1"/>
  <c r="BC405" i="1"/>
  <c r="BA404" i="1"/>
  <c r="AT404" i="1" s="1"/>
  <c r="H404" i="1" s="1"/>
  <c r="BC404" i="1"/>
  <c r="BB400" i="1"/>
  <c r="AV399" i="1"/>
  <c r="AX399" i="1"/>
  <c r="BB395" i="1"/>
  <c r="BD394" i="1"/>
  <c r="BA374" i="1"/>
  <c r="BB374" i="1"/>
  <c r="BC374" i="1"/>
  <c r="BD374" i="1"/>
  <c r="AW374" i="1"/>
  <c r="AT374" i="1" s="1"/>
  <c r="H374" i="1" s="1"/>
  <c r="BA370" i="1"/>
  <c r="AX369" i="1"/>
  <c r="AV369" i="1"/>
  <c r="AW369" i="1"/>
  <c r="AY369" i="1"/>
  <c r="BA369" i="1"/>
  <c r="BC369" i="1"/>
  <c r="BA367" i="1"/>
  <c r="BC358" i="1"/>
  <c r="AV358" i="1"/>
  <c r="AT358" i="1" s="1"/>
  <c r="H358" i="1" s="1"/>
  <c r="AW358" i="1"/>
  <c r="AX358" i="1"/>
  <c r="AY358" i="1"/>
  <c r="BA358" i="1"/>
  <c r="BD358" i="1"/>
  <c r="BC354" i="1"/>
  <c r="AV354" i="1"/>
  <c r="AT354" i="1" s="1"/>
  <c r="H354" i="1" s="1"/>
  <c r="AW354" i="1"/>
  <c r="AX354" i="1"/>
  <c r="BA354" i="1"/>
  <c r="BC343" i="1"/>
  <c r="BC338" i="1"/>
  <c r="AV338" i="1"/>
  <c r="AW338" i="1"/>
  <c r="AX338" i="1"/>
  <c r="BA338" i="1"/>
  <c r="BB428" i="1"/>
  <c r="BB425" i="1"/>
  <c r="BA422" i="1"/>
  <c r="BA419" i="1"/>
  <c r="BC415" i="1"/>
  <c r="BA414" i="1"/>
  <c r="AT414" i="1" s="1"/>
  <c r="H414" i="1" s="1"/>
  <c r="BC414" i="1"/>
  <c r="BB410" i="1"/>
  <c r="AX406" i="1"/>
  <c r="BB405" i="1"/>
  <c r="BD404" i="1"/>
  <c r="AY400" i="1"/>
  <c r="BC399" i="1"/>
  <c r="BA398" i="1"/>
  <c r="AT398" i="1" s="1"/>
  <c r="H398" i="1" s="1"/>
  <c r="BC398" i="1"/>
  <c r="BA395" i="1"/>
  <c r="BB394" i="1"/>
  <c r="BD362" i="1"/>
  <c r="BD353" i="1"/>
  <c r="BD337" i="1"/>
  <c r="BC312" i="1"/>
  <c r="AV312" i="1"/>
  <c r="AT312" i="1" s="1"/>
  <c r="H312" i="1" s="1"/>
  <c r="BB312" i="1"/>
  <c r="BD312" i="1"/>
  <c r="AW312" i="1"/>
  <c r="AX312" i="1"/>
  <c r="AY312" i="1"/>
  <c r="BC310" i="1"/>
  <c r="AV310" i="1"/>
  <c r="AT310" i="1" s="1"/>
  <c r="H310" i="1" s="1"/>
  <c r="AW310" i="1"/>
  <c r="AX310" i="1"/>
  <c r="AY310" i="1"/>
  <c r="BA310" i="1"/>
  <c r="BB310" i="1"/>
  <c r="BD310" i="1"/>
  <c r="BD290" i="1"/>
  <c r="AW290" i="1"/>
  <c r="AT290" i="1" s="1"/>
  <c r="H290" i="1" s="1"/>
  <c r="AV290" i="1"/>
  <c r="AX290" i="1"/>
  <c r="AY290" i="1"/>
  <c r="BB290" i="1"/>
  <c r="BA290" i="1"/>
  <c r="BC290" i="1"/>
  <c r="AY422" i="1"/>
  <c r="AY419" i="1"/>
  <c r="AT419" i="1" s="1"/>
  <c r="H419" i="1" s="1"/>
  <c r="AY410" i="1"/>
  <c r="AT410" i="1" s="1"/>
  <c r="H410" i="1" s="1"/>
  <c r="BA408" i="1"/>
  <c r="BC408" i="1"/>
  <c r="BA405" i="1"/>
  <c r="AX400" i="1"/>
  <c r="AT400" i="1" s="1"/>
  <c r="H400" i="1" s="1"/>
  <c r="AY395" i="1"/>
  <c r="BC372" i="1"/>
  <c r="AW372" i="1"/>
  <c r="AT372" i="1" s="1"/>
  <c r="H372" i="1" s="1"/>
  <c r="AX372" i="1"/>
  <c r="AY372" i="1"/>
  <c r="BA372" i="1"/>
  <c r="BD372" i="1"/>
  <c r="BD363" i="1"/>
  <c r="BC352" i="1"/>
  <c r="AV352" i="1"/>
  <c r="AX352" i="1"/>
  <c r="AY352" i="1"/>
  <c r="BA352" i="1"/>
  <c r="BB352" i="1"/>
  <c r="BA350" i="1"/>
  <c r="BB344" i="1"/>
  <c r="BC336" i="1"/>
  <c r="AV336" i="1"/>
  <c r="AX336" i="1"/>
  <c r="AY336" i="1"/>
  <c r="BA336" i="1"/>
  <c r="BB336" i="1"/>
  <c r="BC332" i="1"/>
  <c r="AV332" i="1"/>
  <c r="AW332" i="1"/>
  <c r="AX332" i="1"/>
  <c r="AY332" i="1"/>
  <c r="BB332" i="1"/>
  <c r="BC328" i="1"/>
  <c r="AV328" i="1"/>
  <c r="AT328" i="1" s="1"/>
  <c r="H328" i="1" s="1"/>
  <c r="BB328" i="1"/>
  <c r="BD328" i="1"/>
  <c r="AW328" i="1"/>
  <c r="AY328" i="1"/>
  <c r="BC322" i="1"/>
  <c r="AT322" i="1" s="1"/>
  <c r="H322" i="1" s="1"/>
  <c r="AV322" i="1"/>
  <c r="BD322" i="1"/>
  <c r="AW322" i="1"/>
  <c r="AX322" i="1"/>
  <c r="BA322" i="1"/>
  <c r="BC320" i="1"/>
  <c r="AV320" i="1"/>
  <c r="AW320" i="1"/>
  <c r="AX320" i="1"/>
  <c r="AY320" i="1"/>
  <c r="BA320" i="1"/>
  <c r="BB320" i="1"/>
  <c r="AY318" i="1"/>
  <c r="BC316" i="1"/>
  <c r="AV316" i="1"/>
  <c r="AW316" i="1"/>
  <c r="AX316" i="1"/>
  <c r="AY316" i="1"/>
  <c r="BB316" i="1"/>
  <c r="AV375" i="1"/>
  <c r="AW375" i="1"/>
  <c r="AX375" i="1"/>
  <c r="AY375" i="1"/>
  <c r="BB375" i="1"/>
  <c r="BC370" i="1"/>
  <c r="BD370" i="1"/>
  <c r="AV370" i="1"/>
  <c r="AW370" i="1"/>
  <c r="AY370" i="1"/>
  <c r="AX367" i="1"/>
  <c r="BC367" i="1"/>
  <c r="BD367" i="1"/>
  <c r="AV367" i="1"/>
  <c r="AY367" i="1"/>
  <c r="AX343" i="1"/>
  <c r="BA343" i="1"/>
  <c r="AV343" i="1"/>
  <c r="AT343" i="1" s="1"/>
  <c r="H343" i="1" s="1"/>
  <c r="AW343" i="1"/>
  <c r="BB343" i="1"/>
  <c r="BC326" i="1"/>
  <c r="AV326" i="1"/>
  <c r="AW326" i="1"/>
  <c r="AX326" i="1"/>
  <c r="AY326" i="1"/>
  <c r="BA326" i="1"/>
  <c r="BD326" i="1"/>
  <c r="BC306" i="1"/>
  <c r="AV306" i="1"/>
  <c r="AT306" i="1" s="1"/>
  <c r="H306" i="1" s="1"/>
  <c r="AW306" i="1"/>
  <c r="BB306" i="1"/>
  <c r="BD306" i="1"/>
  <c r="AX306" i="1"/>
  <c r="AY306" i="1"/>
  <c r="AV368" i="1"/>
  <c r="AX347" i="1"/>
  <c r="BA347" i="1"/>
  <c r="AX331" i="1"/>
  <c r="BA331" i="1"/>
  <c r="BB327" i="1"/>
  <c r="AX315" i="1"/>
  <c r="BA315" i="1"/>
  <c r="BB311" i="1"/>
  <c r="AY301" i="1"/>
  <c r="BB301" i="1"/>
  <c r="AW301" i="1"/>
  <c r="AX301" i="1"/>
  <c r="BD286" i="1"/>
  <c r="AW286" i="1"/>
  <c r="BC286" i="1"/>
  <c r="AV286" i="1"/>
  <c r="AT286" i="1" s="1"/>
  <c r="H286" i="1" s="1"/>
  <c r="AY286" i="1"/>
  <c r="AY275" i="1"/>
  <c r="BB275" i="1"/>
  <c r="AV275" i="1"/>
  <c r="AT275" i="1" s="1"/>
  <c r="H275" i="1" s="1"/>
  <c r="AW275" i="1"/>
  <c r="BA275" i="1"/>
  <c r="AX223" i="1"/>
  <c r="BA223" i="1"/>
  <c r="BC223" i="1"/>
  <c r="BD223" i="1"/>
  <c r="AV223" i="1"/>
  <c r="AT223" i="1" s="1"/>
  <c r="H223" i="1" s="1"/>
  <c r="AW223" i="1"/>
  <c r="AY223" i="1"/>
  <c r="BB223" i="1"/>
  <c r="AV159" i="1"/>
  <c r="BB159" i="1"/>
  <c r="AW159" i="1"/>
  <c r="AX159" i="1"/>
  <c r="AY159" i="1"/>
  <c r="BC159" i="1"/>
  <c r="BA159" i="1"/>
  <c r="BD159" i="1"/>
  <c r="BC314" i="1"/>
  <c r="AV314" i="1"/>
  <c r="AT314" i="1" s="1"/>
  <c r="H314" i="1" s="1"/>
  <c r="BC308" i="1"/>
  <c r="AV308" i="1"/>
  <c r="AW308" i="1"/>
  <c r="BD302" i="1"/>
  <c r="AW302" i="1"/>
  <c r="BC302" i="1"/>
  <c r="AV302" i="1"/>
  <c r="AT302" i="1" s="1"/>
  <c r="H302" i="1" s="1"/>
  <c r="BD284" i="1"/>
  <c r="AW284" i="1"/>
  <c r="AV284" i="1"/>
  <c r="AT284" i="1" s="1"/>
  <c r="H284" i="1" s="1"/>
  <c r="AX284" i="1"/>
  <c r="AY284" i="1"/>
  <c r="BA284" i="1"/>
  <c r="BC284" i="1"/>
  <c r="BD280" i="1"/>
  <c r="AW280" i="1"/>
  <c r="AV280" i="1"/>
  <c r="AT280" i="1" s="1"/>
  <c r="H280" i="1" s="1"/>
  <c r="AX280" i="1"/>
  <c r="BA280" i="1"/>
  <c r="AY269" i="1"/>
  <c r="BB269" i="1"/>
  <c r="AV269" i="1"/>
  <c r="AT269" i="1" s="1"/>
  <c r="H269" i="1" s="1"/>
  <c r="AW269" i="1"/>
  <c r="AX269" i="1"/>
  <c r="BC269" i="1"/>
  <c r="AY247" i="1"/>
  <c r="BB247" i="1"/>
  <c r="BC247" i="1"/>
  <c r="AV247" i="1"/>
  <c r="AT247" i="1" s="1"/>
  <c r="H247" i="1" s="1"/>
  <c r="AW247" i="1"/>
  <c r="AX247" i="1"/>
  <c r="BA247" i="1"/>
  <c r="BD247" i="1"/>
  <c r="BC190" i="1"/>
  <c r="AT190" i="1" s="1"/>
  <c r="H190" i="1" s="1"/>
  <c r="BD190" i="1"/>
  <c r="AV190" i="1"/>
  <c r="AY190" i="1"/>
  <c r="BB190" i="1"/>
  <c r="AW190" i="1"/>
  <c r="AX190" i="1"/>
  <c r="BA190" i="1"/>
  <c r="BC356" i="1"/>
  <c r="AV356" i="1"/>
  <c r="AX351" i="1"/>
  <c r="AT351" i="1" s="1"/>
  <c r="H351" i="1" s="1"/>
  <c r="BA351" i="1"/>
  <c r="BC340" i="1"/>
  <c r="AV340" i="1"/>
  <c r="AX335" i="1"/>
  <c r="BA335" i="1"/>
  <c r="AW327" i="1"/>
  <c r="AT327" i="1" s="1"/>
  <c r="H327" i="1" s="1"/>
  <c r="BC324" i="1"/>
  <c r="AV324" i="1"/>
  <c r="AX319" i="1"/>
  <c r="BA319" i="1"/>
  <c r="BD314" i="1"/>
  <c r="AW311" i="1"/>
  <c r="AT311" i="1" s="1"/>
  <c r="H311" i="1" s="1"/>
  <c r="AY303" i="1"/>
  <c r="AT303" i="1" s="1"/>
  <c r="H303" i="1" s="1"/>
  <c r="BB303" i="1"/>
  <c r="BC303" i="1"/>
  <c r="BD296" i="1"/>
  <c r="AW296" i="1"/>
  <c r="AV296" i="1"/>
  <c r="AT296" i="1" s="1"/>
  <c r="H296" i="1" s="1"/>
  <c r="AX296" i="1"/>
  <c r="BA296" i="1"/>
  <c r="BC294" i="1"/>
  <c r="AY291" i="1"/>
  <c r="AT291" i="1" s="1"/>
  <c r="H291" i="1" s="1"/>
  <c r="BB291" i="1"/>
  <c r="AV291" i="1"/>
  <c r="AW291" i="1"/>
  <c r="BA291" i="1"/>
  <c r="AY273" i="1"/>
  <c r="BB273" i="1"/>
  <c r="AW273" i="1"/>
  <c r="AT273" i="1" s="1"/>
  <c r="H273" i="1" s="1"/>
  <c r="AX273" i="1"/>
  <c r="BA273" i="1"/>
  <c r="BC273" i="1"/>
  <c r="AX225" i="1"/>
  <c r="BD225" i="1"/>
  <c r="AV225" i="1"/>
  <c r="AT225" i="1" s="1"/>
  <c r="H225" i="1" s="1"/>
  <c r="AW225" i="1"/>
  <c r="AY225" i="1"/>
  <c r="BA225" i="1"/>
  <c r="BB225" i="1"/>
  <c r="BC225" i="1"/>
  <c r="BC196" i="1"/>
  <c r="BD196" i="1"/>
  <c r="AV196" i="1"/>
  <c r="AT196" i="1" s="1"/>
  <c r="H196" i="1" s="1"/>
  <c r="AY196" i="1"/>
  <c r="AW196" i="1"/>
  <c r="AX196" i="1"/>
  <c r="BA196" i="1"/>
  <c r="BB196" i="1"/>
  <c r="BC392" i="1"/>
  <c r="BC390" i="1"/>
  <c r="AT390" i="1" s="1"/>
  <c r="H390" i="1" s="1"/>
  <c r="BC388" i="1"/>
  <c r="AT388" i="1" s="1"/>
  <c r="H388" i="1" s="1"/>
  <c r="BC386" i="1"/>
  <c r="AT386" i="1" s="1"/>
  <c r="H386" i="1" s="1"/>
  <c r="BC384" i="1"/>
  <c r="AT384" i="1" s="1"/>
  <c r="H384" i="1" s="1"/>
  <c r="BC382" i="1"/>
  <c r="AT382" i="1" s="1"/>
  <c r="H382" i="1" s="1"/>
  <c r="BC380" i="1"/>
  <c r="AT380" i="1" s="1"/>
  <c r="H380" i="1" s="1"/>
  <c r="BC378" i="1"/>
  <c r="AT378" i="1" s="1"/>
  <c r="H378" i="1" s="1"/>
  <c r="BC376" i="1"/>
  <c r="AT376" i="1" s="1"/>
  <c r="H376" i="1" s="1"/>
  <c r="BB368" i="1"/>
  <c r="BB365" i="1"/>
  <c r="AX361" i="1"/>
  <c r="AT361" i="1" s="1"/>
  <c r="H361" i="1" s="1"/>
  <c r="BA361" i="1"/>
  <c r="BD356" i="1"/>
  <c r="BC351" i="1"/>
  <c r="AY347" i="1"/>
  <c r="AX345" i="1"/>
  <c r="AT345" i="1" s="1"/>
  <c r="H345" i="1" s="1"/>
  <c r="BA345" i="1"/>
  <c r="BD340" i="1"/>
  <c r="BC335" i="1"/>
  <c r="AY331" i="1"/>
  <c r="AX329" i="1"/>
  <c r="BA329" i="1"/>
  <c r="BD324" i="1"/>
  <c r="BC319" i="1"/>
  <c r="AY315" i="1"/>
  <c r="BB314" i="1"/>
  <c r="AX313" i="1"/>
  <c r="BA313" i="1"/>
  <c r="BD308" i="1"/>
  <c r="AY305" i="1"/>
  <c r="AW305" i="1"/>
  <c r="AT305" i="1" s="1"/>
  <c r="H305" i="1" s="1"/>
  <c r="BA305" i="1"/>
  <c r="BB305" i="1"/>
  <c r="BB302" i="1"/>
  <c r="BC301" i="1"/>
  <c r="AY294" i="1"/>
  <c r="BD278" i="1"/>
  <c r="AW278" i="1"/>
  <c r="AT278" i="1" s="1"/>
  <c r="H278" i="1" s="1"/>
  <c r="AX278" i="1"/>
  <c r="AY278" i="1"/>
  <c r="BA278" i="1"/>
  <c r="BB278" i="1"/>
  <c r="AX213" i="1"/>
  <c r="AY213" i="1"/>
  <c r="BA213" i="1"/>
  <c r="BD213" i="1"/>
  <c r="AV213" i="1"/>
  <c r="AT213" i="1" s="1"/>
  <c r="H213" i="1" s="1"/>
  <c r="AW213" i="1"/>
  <c r="BB213" i="1"/>
  <c r="BC213" i="1"/>
  <c r="BA368" i="1"/>
  <c r="BA365" i="1"/>
  <c r="BC360" i="1"/>
  <c r="AV360" i="1"/>
  <c r="BB356" i="1"/>
  <c r="AX355" i="1"/>
  <c r="AT355" i="1" s="1"/>
  <c r="H355" i="1" s="1"/>
  <c r="BA355" i="1"/>
  <c r="BB351" i="1"/>
  <c r="AW347" i="1"/>
  <c r="BB340" i="1"/>
  <c r="AX339" i="1"/>
  <c r="BA339" i="1"/>
  <c r="BB335" i="1"/>
  <c r="AW331" i="1"/>
  <c r="BB324" i="1"/>
  <c r="AX323" i="1"/>
  <c r="BA323" i="1"/>
  <c r="BB319" i="1"/>
  <c r="AW315" i="1"/>
  <c r="BA314" i="1"/>
  <c r="BB308" i="1"/>
  <c r="BD303" i="1"/>
  <c r="BA302" i="1"/>
  <c r="BA301" i="1"/>
  <c r="BD298" i="1"/>
  <c r="AW298" i="1"/>
  <c r="AT298" i="1" s="1"/>
  <c r="H298" i="1" s="1"/>
  <c r="BA298" i="1"/>
  <c r="BC298" i="1"/>
  <c r="AY289" i="1"/>
  <c r="BB289" i="1"/>
  <c r="AW289" i="1"/>
  <c r="AT289" i="1" s="1"/>
  <c r="H289" i="1" s="1"/>
  <c r="AX289" i="1"/>
  <c r="BA289" i="1"/>
  <c r="BC289" i="1"/>
  <c r="BB286" i="1"/>
  <c r="BD282" i="1"/>
  <c r="AW282" i="1"/>
  <c r="BA282" i="1"/>
  <c r="BB282" i="1"/>
  <c r="BC282" i="1"/>
  <c r="AV282" i="1"/>
  <c r="AT282" i="1" s="1"/>
  <c r="H282" i="1" s="1"/>
  <c r="BD275" i="1"/>
  <c r="AX229" i="1"/>
  <c r="BB229" i="1"/>
  <c r="BD229" i="1"/>
  <c r="AV229" i="1"/>
  <c r="AT229" i="1" s="1"/>
  <c r="H229" i="1" s="1"/>
  <c r="AW229" i="1"/>
  <c r="AY229" i="1"/>
  <c r="BA229" i="1"/>
  <c r="BC229" i="1"/>
  <c r="AY368" i="1"/>
  <c r="AY365" i="1"/>
  <c r="AT365" i="1" s="1"/>
  <c r="H365" i="1" s="1"/>
  <c r="BB364" i="1"/>
  <c r="AT364" i="1" s="1"/>
  <c r="H364" i="1" s="1"/>
  <c r="BD360" i="1"/>
  <c r="BA356" i="1"/>
  <c r="BC355" i="1"/>
  <c r="AY351" i="1"/>
  <c r="AX349" i="1"/>
  <c r="AT349" i="1" s="1"/>
  <c r="H349" i="1" s="1"/>
  <c r="BA349" i="1"/>
  <c r="AV347" i="1"/>
  <c r="AT347" i="1" s="1"/>
  <c r="H347" i="1" s="1"/>
  <c r="BA340" i="1"/>
  <c r="AY335" i="1"/>
  <c r="AX333" i="1"/>
  <c r="BA333" i="1"/>
  <c r="AV331" i="1"/>
  <c r="BA324" i="1"/>
  <c r="AY319" i="1"/>
  <c r="AX317" i="1"/>
  <c r="BA317" i="1"/>
  <c r="AV315" i="1"/>
  <c r="AT315" i="1" s="1"/>
  <c r="H315" i="1" s="1"/>
  <c r="AY314" i="1"/>
  <c r="BA308" i="1"/>
  <c r="BA303" i="1"/>
  <c r="AY302" i="1"/>
  <c r="AV301" i="1"/>
  <c r="AT301" i="1" s="1"/>
  <c r="H301" i="1" s="1"/>
  <c r="BA286" i="1"/>
  <c r="AY285" i="1"/>
  <c r="BB285" i="1"/>
  <c r="AV285" i="1"/>
  <c r="AT285" i="1" s="1"/>
  <c r="H285" i="1" s="1"/>
  <c r="AW285" i="1"/>
  <c r="AX285" i="1"/>
  <c r="BC285" i="1"/>
  <c r="BC280" i="1"/>
  <c r="BC275" i="1"/>
  <c r="BD274" i="1"/>
  <c r="AW274" i="1"/>
  <c r="AV274" i="1"/>
  <c r="AT274" i="1" s="1"/>
  <c r="H274" i="1" s="1"/>
  <c r="AX274" i="1"/>
  <c r="AY274" i="1"/>
  <c r="BB274" i="1"/>
  <c r="BD270" i="1"/>
  <c r="AW270" i="1"/>
  <c r="BB270" i="1"/>
  <c r="BC270" i="1"/>
  <c r="AV270" i="1"/>
  <c r="AT270" i="1" s="1"/>
  <c r="H270" i="1" s="1"/>
  <c r="AY270" i="1"/>
  <c r="BD268" i="1"/>
  <c r="AW268" i="1"/>
  <c r="AV268" i="1"/>
  <c r="AT268" i="1" s="1"/>
  <c r="H268" i="1" s="1"/>
  <c r="AX268" i="1"/>
  <c r="AY268" i="1"/>
  <c r="BA268" i="1"/>
  <c r="BC268" i="1"/>
  <c r="BC220" i="1"/>
  <c r="BD220" i="1"/>
  <c r="AV220" i="1"/>
  <c r="AT220" i="1" s="1"/>
  <c r="H220" i="1" s="1"/>
  <c r="AX220" i="1"/>
  <c r="BA220" i="1"/>
  <c r="BB220" i="1"/>
  <c r="AW220" i="1"/>
  <c r="AY220" i="1"/>
  <c r="AX327" i="1"/>
  <c r="BA327" i="1"/>
  <c r="AX314" i="1"/>
  <c r="AX311" i="1"/>
  <c r="BA311" i="1"/>
  <c r="AY308" i="1"/>
  <c r="AX302" i="1"/>
  <c r="BD294" i="1"/>
  <c r="AW294" i="1"/>
  <c r="AT294" i="1" s="1"/>
  <c r="H294" i="1" s="1"/>
  <c r="AX294" i="1"/>
  <c r="BA294" i="1"/>
  <c r="BB294" i="1"/>
  <c r="BB284" i="1"/>
  <c r="BB280" i="1"/>
  <c r="BD269" i="1"/>
  <c r="BD244" i="1"/>
  <c r="AW244" i="1"/>
  <c r="AX244" i="1"/>
  <c r="BA244" i="1"/>
  <c r="BC244" i="1"/>
  <c r="AT244" i="1" s="1"/>
  <c r="H244" i="1" s="1"/>
  <c r="AV244" i="1"/>
  <c r="AY244" i="1"/>
  <c r="AY295" i="1"/>
  <c r="BB295" i="1"/>
  <c r="AY279" i="1"/>
  <c r="BB279" i="1"/>
  <c r="BD248" i="1"/>
  <c r="AW248" i="1"/>
  <c r="AX248" i="1"/>
  <c r="BA248" i="1"/>
  <c r="BC246" i="1"/>
  <c r="BC242" i="1"/>
  <c r="BA242" i="1"/>
  <c r="BD242" i="1"/>
  <c r="AW242" i="1"/>
  <c r="AT242" i="1" s="1"/>
  <c r="H242" i="1" s="1"/>
  <c r="AX239" i="1"/>
  <c r="BA239" i="1"/>
  <c r="BC239" i="1"/>
  <c r="BD239" i="1"/>
  <c r="AV239" i="1"/>
  <c r="AT239" i="1" s="1"/>
  <c r="H239" i="1" s="1"/>
  <c r="BC210" i="1"/>
  <c r="BD210" i="1"/>
  <c r="AV210" i="1"/>
  <c r="AT210" i="1" s="1"/>
  <c r="H210" i="1" s="1"/>
  <c r="AY210" i="1"/>
  <c r="AW210" i="1"/>
  <c r="AX210" i="1"/>
  <c r="BA210" i="1"/>
  <c r="BB210" i="1"/>
  <c r="BC184" i="1"/>
  <c r="BD184" i="1"/>
  <c r="AV184" i="1"/>
  <c r="AT184" i="1" s="1"/>
  <c r="H184" i="1" s="1"/>
  <c r="AW184" i="1"/>
  <c r="AY184" i="1"/>
  <c r="AX184" i="1"/>
  <c r="BA184" i="1"/>
  <c r="BB184" i="1"/>
  <c r="AY249" i="1"/>
  <c r="BB249" i="1"/>
  <c r="BC249" i="1"/>
  <c r="AV249" i="1"/>
  <c r="AT249" i="1" s="1"/>
  <c r="H249" i="1" s="1"/>
  <c r="AX243" i="1"/>
  <c r="AW243" i="1"/>
  <c r="AT243" i="1" s="1"/>
  <c r="H243" i="1" s="1"/>
  <c r="BA243" i="1"/>
  <c r="BB243" i="1"/>
  <c r="BD243" i="1"/>
  <c r="AX235" i="1"/>
  <c r="BC235" i="1"/>
  <c r="AV235" i="1"/>
  <c r="AT235" i="1" s="1"/>
  <c r="H235" i="1" s="1"/>
  <c r="AW235" i="1"/>
  <c r="AY235" i="1"/>
  <c r="BC226" i="1"/>
  <c r="BA226" i="1"/>
  <c r="BD226" i="1"/>
  <c r="AV226" i="1"/>
  <c r="AW226" i="1"/>
  <c r="BC198" i="1"/>
  <c r="BD198" i="1"/>
  <c r="AV198" i="1"/>
  <c r="AT198" i="1" s="1"/>
  <c r="H198" i="1" s="1"/>
  <c r="AY198" i="1"/>
  <c r="AW198" i="1"/>
  <c r="AX198" i="1"/>
  <c r="BA198" i="1"/>
  <c r="BB198" i="1"/>
  <c r="BC176" i="1"/>
  <c r="BD176" i="1"/>
  <c r="AV176" i="1"/>
  <c r="AT176" i="1" s="1"/>
  <c r="H176" i="1" s="1"/>
  <c r="AW176" i="1"/>
  <c r="AY176" i="1"/>
  <c r="AX176" i="1"/>
  <c r="BA176" i="1"/>
  <c r="BB176" i="1"/>
  <c r="BA138" i="1"/>
  <c r="AV138" i="1"/>
  <c r="AT138" i="1" s="1"/>
  <c r="H138" i="1" s="1"/>
  <c r="AW138" i="1"/>
  <c r="AX138" i="1"/>
  <c r="AY138" i="1"/>
  <c r="BB138" i="1"/>
  <c r="BC138" i="1"/>
  <c r="BD138" i="1"/>
  <c r="BD304" i="1"/>
  <c r="AW304" i="1"/>
  <c r="AT304" i="1" s="1"/>
  <c r="H304" i="1" s="1"/>
  <c r="AY299" i="1"/>
  <c r="BB299" i="1"/>
  <c r="BA295" i="1"/>
  <c r="BD288" i="1"/>
  <c r="AW288" i="1"/>
  <c r="AT288" i="1" s="1"/>
  <c r="H288" i="1" s="1"/>
  <c r="AY283" i="1"/>
  <c r="BB283" i="1"/>
  <c r="BA279" i="1"/>
  <c r="BD272" i="1"/>
  <c r="AW272" i="1"/>
  <c r="AT272" i="1" s="1"/>
  <c r="H272" i="1" s="1"/>
  <c r="AY267" i="1"/>
  <c r="BB267" i="1"/>
  <c r="BD250" i="1"/>
  <c r="AW250" i="1"/>
  <c r="AT250" i="1" s="1"/>
  <c r="H250" i="1" s="1"/>
  <c r="AX250" i="1"/>
  <c r="BA250" i="1"/>
  <c r="BC248" i="1"/>
  <c r="AY246" i="1"/>
  <c r="AX231" i="1"/>
  <c r="AW231" i="1"/>
  <c r="AY231" i="1"/>
  <c r="BA231" i="1"/>
  <c r="BB231" i="1"/>
  <c r="BC224" i="1"/>
  <c r="AW224" i="1"/>
  <c r="AT224" i="1" s="1"/>
  <c r="H224" i="1" s="1"/>
  <c r="AY224" i="1"/>
  <c r="BA224" i="1"/>
  <c r="BB224" i="1"/>
  <c r="BD224" i="1"/>
  <c r="BC212" i="1"/>
  <c r="BD212" i="1"/>
  <c r="AV212" i="1"/>
  <c r="AT212" i="1" s="1"/>
  <c r="H212" i="1" s="1"/>
  <c r="AY212" i="1"/>
  <c r="AW212" i="1"/>
  <c r="AX212" i="1"/>
  <c r="BA212" i="1"/>
  <c r="BB212" i="1"/>
  <c r="BC200" i="1"/>
  <c r="BD200" i="1"/>
  <c r="AT200" i="1" s="1"/>
  <c r="H200" i="1" s="1"/>
  <c r="AV200" i="1"/>
  <c r="AY200" i="1"/>
  <c r="AW200" i="1"/>
  <c r="AX200" i="1"/>
  <c r="BA200" i="1"/>
  <c r="BB200" i="1"/>
  <c r="BC182" i="1"/>
  <c r="BD182" i="1"/>
  <c r="AV182" i="1"/>
  <c r="AT182" i="1" s="1"/>
  <c r="H182" i="1" s="1"/>
  <c r="AW182" i="1"/>
  <c r="AY182" i="1"/>
  <c r="AX182" i="1"/>
  <c r="BA182" i="1"/>
  <c r="BB182" i="1"/>
  <c r="BC168" i="1"/>
  <c r="BD168" i="1"/>
  <c r="AV168" i="1"/>
  <c r="AT168" i="1" s="1"/>
  <c r="H168" i="1" s="1"/>
  <c r="AW168" i="1"/>
  <c r="AY168" i="1"/>
  <c r="AX168" i="1"/>
  <c r="BA168" i="1"/>
  <c r="BB168" i="1"/>
  <c r="BA309" i="1"/>
  <c r="AT309" i="1" s="1"/>
  <c r="H309" i="1" s="1"/>
  <c r="BA307" i="1"/>
  <c r="AT307" i="1" s="1"/>
  <c r="H307" i="1" s="1"/>
  <c r="BB304" i="1"/>
  <c r="BC299" i="1"/>
  <c r="AX295" i="1"/>
  <c r="AY293" i="1"/>
  <c r="AT293" i="1" s="1"/>
  <c r="H293" i="1" s="1"/>
  <c r="BB293" i="1"/>
  <c r="BB288" i="1"/>
  <c r="BC283" i="1"/>
  <c r="AX279" i="1"/>
  <c r="AY277" i="1"/>
  <c r="BB277" i="1"/>
  <c r="BB272" i="1"/>
  <c r="BC267" i="1"/>
  <c r="AY251" i="1"/>
  <c r="BB251" i="1"/>
  <c r="BC251" i="1"/>
  <c r="AV251" i="1"/>
  <c r="AT251" i="1" s="1"/>
  <c r="H251" i="1" s="1"/>
  <c r="BB248" i="1"/>
  <c r="BB242" i="1"/>
  <c r="BC240" i="1"/>
  <c r="AW240" i="1"/>
  <c r="AT240" i="1" s="1"/>
  <c r="H240" i="1" s="1"/>
  <c r="AY240" i="1"/>
  <c r="BA240" i="1"/>
  <c r="BD240" i="1"/>
  <c r="AX237" i="1"/>
  <c r="AT237" i="1" s="1"/>
  <c r="H237" i="1" s="1"/>
  <c r="AV237" i="1"/>
  <c r="AY237" i="1"/>
  <c r="BA237" i="1"/>
  <c r="BC237" i="1"/>
  <c r="BC232" i="1"/>
  <c r="BB232" i="1"/>
  <c r="AV232" i="1"/>
  <c r="AT232" i="1" s="1"/>
  <c r="H232" i="1" s="1"/>
  <c r="AW232" i="1"/>
  <c r="AX232" i="1"/>
  <c r="BC222" i="1"/>
  <c r="BD222" i="1"/>
  <c r="AV222" i="1"/>
  <c r="AT222" i="1" s="1"/>
  <c r="H222" i="1" s="1"/>
  <c r="AW222" i="1"/>
  <c r="AX222" i="1"/>
  <c r="AY222" i="1"/>
  <c r="BC216" i="1"/>
  <c r="BD216" i="1"/>
  <c r="AV216" i="1"/>
  <c r="AT216" i="1" s="1"/>
  <c r="H216" i="1" s="1"/>
  <c r="AY216" i="1"/>
  <c r="AX216" i="1"/>
  <c r="BB216" i="1"/>
  <c r="BC214" i="1"/>
  <c r="BD214" i="1"/>
  <c r="AV214" i="1"/>
  <c r="AT214" i="1" s="1"/>
  <c r="H214" i="1" s="1"/>
  <c r="AY214" i="1"/>
  <c r="AW214" i="1"/>
  <c r="BA214" i="1"/>
  <c r="BB214" i="1"/>
  <c r="BC206" i="1"/>
  <c r="BD206" i="1"/>
  <c r="AV206" i="1"/>
  <c r="AT206" i="1" s="1"/>
  <c r="H206" i="1" s="1"/>
  <c r="AY206" i="1"/>
  <c r="BB206" i="1"/>
  <c r="AW206" i="1"/>
  <c r="AX206" i="1"/>
  <c r="BC174" i="1"/>
  <c r="BD174" i="1"/>
  <c r="AV174" i="1"/>
  <c r="AT174" i="1" s="1"/>
  <c r="H174" i="1" s="1"/>
  <c r="AW174" i="1"/>
  <c r="AY174" i="1"/>
  <c r="AX174" i="1"/>
  <c r="BA174" i="1"/>
  <c r="BB174" i="1"/>
  <c r="BD292" i="1"/>
  <c r="AW292" i="1"/>
  <c r="AT292" i="1" s="1"/>
  <c r="H292" i="1" s="1"/>
  <c r="AY287" i="1"/>
  <c r="AT287" i="1" s="1"/>
  <c r="H287" i="1" s="1"/>
  <c r="BB287" i="1"/>
  <c r="AW279" i="1"/>
  <c r="BD276" i="1"/>
  <c r="AW276" i="1"/>
  <c r="AT276" i="1" s="1"/>
  <c r="H276" i="1" s="1"/>
  <c r="AY271" i="1"/>
  <c r="BB271" i="1"/>
  <c r="AY265" i="1"/>
  <c r="AT265" i="1" s="1"/>
  <c r="H265" i="1" s="1"/>
  <c r="BB265" i="1"/>
  <c r="BD264" i="1"/>
  <c r="AW264" i="1"/>
  <c r="AT264" i="1" s="1"/>
  <c r="H264" i="1" s="1"/>
  <c r="AX264" i="1"/>
  <c r="AY263" i="1"/>
  <c r="AT263" i="1" s="1"/>
  <c r="H263" i="1" s="1"/>
  <c r="BB263" i="1"/>
  <c r="BC263" i="1"/>
  <c r="BD262" i="1"/>
  <c r="AW262" i="1"/>
  <c r="AT262" i="1" s="1"/>
  <c r="H262" i="1" s="1"/>
  <c r="AX262" i="1"/>
  <c r="AY261" i="1"/>
  <c r="AT261" i="1" s="1"/>
  <c r="H261" i="1" s="1"/>
  <c r="BB261" i="1"/>
  <c r="BC261" i="1"/>
  <c r="BD260" i="1"/>
  <c r="AW260" i="1"/>
  <c r="AT260" i="1" s="1"/>
  <c r="H260" i="1" s="1"/>
  <c r="AX260" i="1"/>
  <c r="AY259" i="1"/>
  <c r="AT259" i="1" s="1"/>
  <c r="H259" i="1" s="1"/>
  <c r="BB259" i="1"/>
  <c r="BC259" i="1"/>
  <c r="BD258" i="1"/>
  <c r="AW258" i="1"/>
  <c r="AT258" i="1" s="1"/>
  <c r="H258" i="1" s="1"/>
  <c r="AX258" i="1"/>
  <c r="AY257" i="1"/>
  <c r="AT257" i="1" s="1"/>
  <c r="H257" i="1" s="1"/>
  <c r="BB257" i="1"/>
  <c r="BC257" i="1"/>
  <c r="BD256" i="1"/>
  <c r="AW256" i="1"/>
  <c r="AT256" i="1" s="1"/>
  <c r="H256" i="1" s="1"/>
  <c r="AX256" i="1"/>
  <c r="AY255" i="1"/>
  <c r="AT255" i="1" s="1"/>
  <c r="H255" i="1" s="1"/>
  <c r="BB255" i="1"/>
  <c r="BC255" i="1"/>
  <c r="BD254" i="1"/>
  <c r="AW254" i="1"/>
  <c r="AX254" i="1"/>
  <c r="AY253" i="1"/>
  <c r="AT253" i="1" s="1"/>
  <c r="H253" i="1" s="1"/>
  <c r="BB253" i="1"/>
  <c r="BC253" i="1"/>
  <c r="BD252" i="1"/>
  <c r="AW252" i="1"/>
  <c r="AT252" i="1" s="1"/>
  <c r="H252" i="1" s="1"/>
  <c r="AX252" i="1"/>
  <c r="BC250" i="1"/>
  <c r="BD249" i="1"/>
  <c r="AY248" i="1"/>
  <c r="AY242" i="1"/>
  <c r="BB239" i="1"/>
  <c r="BD235" i="1"/>
  <c r="AX197" i="1"/>
  <c r="AY197" i="1"/>
  <c r="BA197" i="1"/>
  <c r="BD197" i="1"/>
  <c r="AV197" i="1"/>
  <c r="AT197" i="1" s="1"/>
  <c r="H197" i="1" s="1"/>
  <c r="AW197" i="1"/>
  <c r="BB197" i="1"/>
  <c r="BC197" i="1"/>
  <c r="BC194" i="1"/>
  <c r="BD194" i="1"/>
  <c r="AV194" i="1"/>
  <c r="AT194" i="1" s="1"/>
  <c r="H194" i="1" s="1"/>
  <c r="AY194" i="1"/>
  <c r="AW194" i="1"/>
  <c r="AX194" i="1"/>
  <c r="BA194" i="1"/>
  <c r="BB194" i="1"/>
  <c r="BC180" i="1"/>
  <c r="BD180" i="1"/>
  <c r="AV180" i="1"/>
  <c r="AW180" i="1"/>
  <c r="AY180" i="1"/>
  <c r="AX180" i="1"/>
  <c r="AT180" i="1" s="1"/>
  <c r="H180" i="1" s="1"/>
  <c r="BA180" i="1"/>
  <c r="BC166" i="1"/>
  <c r="BD166" i="1"/>
  <c r="AV166" i="1"/>
  <c r="AT166" i="1" s="1"/>
  <c r="H166" i="1" s="1"/>
  <c r="AW166" i="1"/>
  <c r="AY166" i="1"/>
  <c r="AX166" i="1"/>
  <c r="BA166" i="1"/>
  <c r="BB166" i="1"/>
  <c r="AY304" i="1"/>
  <c r="AX299" i="1"/>
  <c r="AT299" i="1" s="1"/>
  <c r="H299" i="1" s="1"/>
  <c r="AY297" i="1"/>
  <c r="AT297" i="1" s="1"/>
  <c r="H297" i="1" s="1"/>
  <c r="BB297" i="1"/>
  <c r="AV295" i="1"/>
  <c r="AT295" i="1" s="1"/>
  <c r="H295" i="1" s="1"/>
  <c r="BA293" i="1"/>
  <c r="BB292" i="1"/>
  <c r="AY288" i="1"/>
  <c r="BC287" i="1"/>
  <c r="AX283" i="1"/>
  <c r="AT283" i="1" s="1"/>
  <c r="H283" i="1" s="1"/>
  <c r="AY281" i="1"/>
  <c r="AT281" i="1" s="1"/>
  <c r="H281" i="1" s="1"/>
  <c r="BB281" i="1"/>
  <c r="AV279" i="1"/>
  <c r="AT279" i="1" s="1"/>
  <c r="H279" i="1" s="1"/>
  <c r="BA277" i="1"/>
  <c r="AT277" i="1" s="1"/>
  <c r="H277" i="1" s="1"/>
  <c r="BB276" i="1"/>
  <c r="AY272" i="1"/>
  <c r="BC271" i="1"/>
  <c r="AX267" i="1"/>
  <c r="AT267" i="1" s="1"/>
  <c r="H267" i="1" s="1"/>
  <c r="BD265" i="1"/>
  <c r="BC264" i="1"/>
  <c r="BC262" i="1"/>
  <c r="BC260" i="1"/>
  <c r="BC258" i="1"/>
  <c r="BC256" i="1"/>
  <c r="BC254" i="1"/>
  <c r="BC252" i="1"/>
  <c r="BB250" i="1"/>
  <c r="BA249" i="1"/>
  <c r="AV248" i="1"/>
  <c r="AT248" i="1" s="1"/>
  <c r="H248" i="1" s="1"/>
  <c r="AY245" i="1"/>
  <c r="BB245" i="1"/>
  <c r="BC245" i="1"/>
  <c r="AV245" i="1"/>
  <c r="AT245" i="1" s="1"/>
  <c r="H245" i="1" s="1"/>
  <c r="BC243" i="1"/>
  <c r="AX242" i="1"/>
  <c r="AY239" i="1"/>
  <c r="BC238" i="1"/>
  <c r="BD238" i="1"/>
  <c r="AV238" i="1"/>
  <c r="AT238" i="1" s="1"/>
  <c r="H238" i="1" s="1"/>
  <c r="AW238" i="1"/>
  <c r="AY238" i="1"/>
  <c r="BB235" i="1"/>
  <c r="BC234" i="1"/>
  <c r="AV234" i="1"/>
  <c r="AT234" i="1" s="1"/>
  <c r="H234" i="1" s="1"/>
  <c r="AX234" i="1"/>
  <c r="AY234" i="1"/>
  <c r="BA234" i="1"/>
  <c r="BB234" i="1"/>
  <c r="BD231" i="1"/>
  <c r="BB226" i="1"/>
  <c r="AX211" i="1"/>
  <c r="AY211" i="1"/>
  <c r="BA211" i="1"/>
  <c r="BD211" i="1"/>
  <c r="AV211" i="1"/>
  <c r="AT211" i="1" s="1"/>
  <c r="H211" i="1" s="1"/>
  <c r="AW211" i="1"/>
  <c r="BB211" i="1"/>
  <c r="BC211" i="1"/>
  <c r="BC172" i="1"/>
  <c r="BD172" i="1"/>
  <c r="AV172" i="1"/>
  <c r="AT172" i="1" s="1"/>
  <c r="H172" i="1" s="1"/>
  <c r="AW172" i="1"/>
  <c r="AY172" i="1"/>
  <c r="AX172" i="1"/>
  <c r="BA172" i="1"/>
  <c r="AX249" i="1"/>
  <c r="BD246" i="1"/>
  <c r="AW246" i="1"/>
  <c r="AT246" i="1" s="1"/>
  <c r="H246" i="1" s="1"/>
  <c r="AX246" i="1"/>
  <c r="BA246" i="1"/>
  <c r="AY243" i="1"/>
  <c r="BA235" i="1"/>
  <c r="AY226" i="1"/>
  <c r="BD227" i="1"/>
  <c r="AX215" i="1"/>
  <c r="AY215" i="1"/>
  <c r="BA215" i="1"/>
  <c r="BD215" i="1"/>
  <c r="BA208" i="1"/>
  <c r="AW207" i="1"/>
  <c r="AT207" i="1" s="1"/>
  <c r="H207" i="1" s="1"/>
  <c r="AX199" i="1"/>
  <c r="AY199" i="1"/>
  <c r="BA199" i="1"/>
  <c r="BD199" i="1"/>
  <c r="BC195" i="1"/>
  <c r="BA192" i="1"/>
  <c r="AW191" i="1"/>
  <c r="AT191" i="1" s="1"/>
  <c r="H191" i="1" s="1"/>
  <c r="AV149" i="1"/>
  <c r="BB149" i="1"/>
  <c r="AW149" i="1"/>
  <c r="AX149" i="1"/>
  <c r="AY149" i="1"/>
  <c r="BA149" i="1"/>
  <c r="AX219" i="1"/>
  <c r="AY219" i="1"/>
  <c r="BA219" i="1"/>
  <c r="BC218" i="1"/>
  <c r="BD218" i="1"/>
  <c r="AV218" i="1"/>
  <c r="AT218" i="1" s="1"/>
  <c r="H218" i="1" s="1"/>
  <c r="AX217" i="1"/>
  <c r="AY217" i="1"/>
  <c r="BA217" i="1"/>
  <c r="BD217" i="1"/>
  <c r="AX208" i="1"/>
  <c r="BC202" i="1"/>
  <c r="BD202" i="1"/>
  <c r="AV202" i="1"/>
  <c r="AT202" i="1" s="1"/>
  <c r="H202" i="1" s="1"/>
  <c r="AY202" i="1"/>
  <c r="AX201" i="1"/>
  <c r="AY201" i="1"/>
  <c r="BA201" i="1"/>
  <c r="BD201" i="1"/>
  <c r="BB195" i="1"/>
  <c r="AX192" i="1"/>
  <c r="BC186" i="1"/>
  <c r="BD186" i="1"/>
  <c r="AV186" i="1"/>
  <c r="AT186" i="1" s="1"/>
  <c r="H186" i="1" s="1"/>
  <c r="AY186" i="1"/>
  <c r="BC178" i="1"/>
  <c r="BD178" i="1"/>
  <c r="AV178" i="1"/>
  <c r="AT178" i="1" s="1"/>
  <c r="H178" i="1" s="1"/>
  <c r="AW178" i="1"/>
  <c r="AY178" i="1"/>
  <c r="BC170" i="1"/>
  <c r="BD170" i="1"/>
  <c r="AV170" i="1"/>
  <c r="AT170" i="1" s="1"/>
  <c r="H170" i="1" s="1"/>
  <c r="AW170" i="1"/>
  <c r="AY170" i="1"/>
  <c r="AV163" i="1"/>
  <c r="AW163" i="1"/>
  <c r="AX163" i="1"/>
  <c r="AY163" i="1"/>
  <c r="BB163" i="1"/>
  <c r="BA154" i="1"/>
  <c r="AW154" i="1"/>
  <c r="AV154" i="1"/>
  <c r="AX154" i="1"/>
  <c r="BB154" i="1"/>
  <c r="AV125" i="1"/>
  <c r="AT125" i="1" s="1"/>
  <c r="H125" i="1" s="1"/>
  <c r="AX125" i="1"/>
  <c r="BA125" i="1"/>
  <c r="BB125" i="1"/>
  <c r="AW125" i="1"/>
  <c r="AY125" i="1"/>
  <c r="BC125" i="1"/>
  <c r="BD125" i="1"/>
  <c r="BB230" i="1"/>
  <c r="BB227" i="1"/>
  <c r="BA221" i="1"/>
  <c r="BD219" i="1"/>
  <c r="BC215" i="1"/>
  <c r="BC204" i="1"/>
  <c r="BD204" i="1"/>
  <c r="AV204" i="1"/>
  <c r="AT204" i="1" s="1"/>
  <c r="H204" i="1" s="1"/>
  <c r="AY204" i="1"/>
  <c r="AX203" i="1"/>
  <c r="AT203" i="1" s="1"/>
  <c r="H203" i="1" s="1"/>
  <c r="AY203" i="1"/>
  <c r="BA203" i="1"/>
  <c r="BD203" i="1"/>
  <c r="BC199" i="1"/>
  <c r="AW195" i="1"/>
  <c r="AT195" i="1" s="1"/>
  <c r="H195" i="1" s="1"/>
  <c r="BC188" i="1"/>
  <c r="BD188" i="1"/>
  <c r="AV188" i="1"/>
  <c r="AT188" i="1" s="1"/>
  <c r="H188" i="1" s="1"/>
  <c r="AY188" i="1"/>
  <c r="AX187" i="1"/>
  <c r="AT187" i="1" s="1"/>
  <c r="H187" i="1" s="1"/>
  <c r="AY187" i="1"/>
  <c r="BA187" i="1"/>
  <c r="BD187" i="1"/>
  <c r="AV165" i="1"/>
  <c r="AT165" i="1" s="1"/>
  <c r="H165" i="1" s="1"/>
  <c r="AX165" i="1"/>
  <c r="AY165" i="1"/>
  <c r="BA165" i="1"/>
  <c r="BB165" i="1"/>
  <c r="BD165" i="1"/>
  <c r="BB236" i="1"/>
  <c r="BB233" i="1"/>
  <c r="BA230" i="1"/>
  <c r="BA227" i="1"/>
  <c r="AY221" i="1"/>
  <c r="BC219" i="1"/>
  <c r="BB218" i="1"/>
  <c r="BC217" i="1"/>
  <c r="BB215" i="1"/>
  <c r="AX205" i="1"/>
  <c r="AT205" i="1" s="1"/>
  <c r="H205" i="1" s="1"/>
  <c r="AY205" i="1"/>
  <c r="BA205" i="1"/>
  <c r="BD205" i="1"/>
  <c r="BC201" i="1"/>
  <c r="BB199" i="1"/>
  <c r="AT199" i="1" s="1"/>
  <c r="H199" i="1" s="1"/>
  <c r="AX189" i="1"/>
  <c r="AT189" i="1" s="1"/>
  <c r="H189" i="1" s="1"/>
  <c r="AY189" i="1"/>
  <c r="BA189" i="1"/>
  <c r="BD189" i="1"/>
  <c r="BC208" i="1"/>
  <c r="BD208" i="1"/>
  <c r="AV208" i="1"/>
  <c r="AT208" i="1" s="1"/>
  <c r="H208" i="1" s="1"/>
  <c r="AY208" i="1"/>
  <c r="AX207" i="1"/>
  <c r="AY207" i="1"/>
  <c r="BA207" i="1"/>
  <c r="BD207" i="1"/>
  <c r="BC192" i="1"/>
  <c r="BD192" i="1"/>
  <c r="AV192" i="1"/>
  <c r="AT192" i="1" s="1"/>
  <c r="H192" i="1" s="1"/>
  <c r="AY192" i="1"/>
  <c r="AX191" i="1"/>
  <c r="AY191" i="1"/>
  <c r="BA191" i="1"/>
  <c r="BD191" i="1"/>
  <c r="BA148" i="1"/>
  <c r="AW148" i="1"/>
  <c r="AV148" i="1"/>
  <c r="AX148" i="1"/>
  <c r="AY148" i="1"/>
  <c r="BB148" i="1"/>
  <c r="BC148" i="1"/>
  <c r="AY236" i="1"/>
  <c r="AT236" i="1" s="1"/>
  <c r="H236" i="1" s="1"/>
  <c r="AY233" i="1"/>
  <c r="AT233" i="1" s="1"/>
  <c r="H233" i="1" s="1"/>
  <c r="AX230" i="1"/>
  <c r="AT230" i="1" s="1"/>
  <c r="H230" i="1" s="1"/>
  <c r="AW227" i="1"/>
  <c r="AV221" i="1"/>
  <c r="AT221" i="1" s="1"/>
  <c r="H221" i="1" s="1"/>
  <c r="AW219" i="1"/>
  <c r="AT219" i="1" s="1"/>
  <c r="H219" i="1" s="1"/>
  <c r="AY218" i="1"/>
  <c r="AW217" i="1"/>
  <c r="AT217" i="1" s="1"/>
  <c r="H217" i="1" s="1"/>
  <c r="AV215" i="1"/>
  <c r="AT215" i="1" s="1"/>
  <c r="H215" i="1" s="1"/>
  <c r="AX209" i="1"/>
  <c r="AT209" i="1" s="1"/>
  <c r="H209" i="1" s="1"/>
  <c r="AY209" i="1"/>
  <c r="BA209" i="1"/>
  <c r="BD209" i="1"/>
  <c r="BC205" i="1"/>
  <c r="BB204" i="1"/>
  <c r="BB203" i="1"/>
  <c r="BA202" i="1"/>
  <c r="AW201" i="1"/>
  <c r="AT201" i="1" s="1"/>
  <c r="H201" i="1" s="1"/>
  <c r="AV199" i="1"/>
  <c r="AX193" i="1"/>
  <c r="AT193" i="1" s="1"/>
  <c r="H193" i="1" s="1"/>
  <c r="AY193" i="1"/>
  <c r="BA193" i="1"/>
  <c r="BD193" i="1"/>
  <c r="BC189" i="1"/>
  <c r="BB188" i="1"/>
  <c r="BB187" i="1"/>
  <c r="BA186" i="1"/>
  <c r="BB178" i="1"/>
  <c r="BB170" i="1"/>
  <c r="BC163" i="1"/>
  <c r="AT163" i="1" s="1"/>
  <c r="H163" i="1" s="1"/>
  <c r="BD154" i="1"/>
  <c r="BD149" i="1"/>
  <c r="AV139" i="1"/>
  <c r="AT139" i="1" s="1"/>
  <c r="H139" i="1" s="1"/>
  <c r="BA139" i="1"/>
  <c r="BB139" i="1"/>
  <c r="AW139" i="1"/>
  <c r="AX139" i="1"/>
  <c r="AY139" i="1"/>
  <c r="BC139" i="1"/>
  <c r="BD139" i="1"/>
  <c r="AX195" i="1"/>
  <c r="AY195" i="1"/>
  <c r="BA195" i="1"/>
  <c r="BD195" i="1"/>
  <c r="BA126" i="1"/>
  <c r="BC126" i="1"/>
  <c r="AV126" i="1"/>
  <c r="AT126" i="1" s="1"/>
  <c r="H126" i="1" s="1"/>
  <c r="AW126" i="1"/>
  <c r="AX126" i="1"/>
  <c r="AY126" i="1"/>
  <c r="BB126" i="1"/>
  <c r="BD126" i="1"/>
  <c r="BD185" i="1"/>
  <c r="AT185" i="1" s="1"/>
  <c r="H185" i="1" s="1"/>
  <c r="BD183" i="1"/>
  <c r="BD181" i="1"/>
  <c r="BD179" i="1"/>
  <c r="BD177" i="1"/>
  <c r="BD175" i="1"/>
  <c r="BD173" i="1"/>
  <c r="BD171" i="1"/>
  <c r="BD169" i="1"/>
  <c r="BD167" i="1"/>
  <c r="BA158" i="1"/>
  <c r="AW158" i="1"/>
  <c r="AV153" i="1"/>
  <c r="BB153" i="1"/>
  <c r="BC141" i="1"/>
  <c r="BC140" i="1"/>
  <c r="AV137" i="1"/>
  <c r="AT137" i="1" s="1"/>
  <c r="H137" i="1" s="1"/>
  <c r="BA137" i="1"/>
  <c r="BB137" i="1"/>
  <c r="BA136" i="1"/>
  <c r="AV136" i="1"/>
  <c r="AT136" i="1" s="1"/>
  <c r="H136" i="1" s="1"/>
  <c r="AW136" i="1"/>
  <c r="BD124" i="1"/>
  <c r="BA152" i="1"/>
  <c r="AW152" i="1"/>
  <c r="AT152" i="1" s="1"/>
  <c r="H152" i="1" s="1"/>
  <c r="AV147" i="1"/>
  <c r="AT147" i="1" s="1"/>
  <c r="H147" i="1" s="1"/>
  <c r="BB147" i="1"/>
  <c r="AY141" i="1"/>
  <c r="BB140" i="1"/>
  <c r="AV135" i="1"/>
  <c r="AT135" i="1" s="1"/>
  <c r="H135" i="1" s="1"/>
  <c r="BA135" i="1"/>
  <c r="BB135" i="1"/>
  <c r="BA134" i="1"/>
  <c r="AV134" i="1"/>
  <c r="AT134" i="1" s="1"/>
  <c r="H134" i="1" s="1"/>
  <c r="AW134" i="1"/>
  <c r="BA128" i="1"/>
  <c r="BC128" i="1"/>
  <c r="AV128" i="1"/>
  <c r="AW128" i="1"/>
  <c r="AV127" i="1"/>
  <c r="AX127" i="1"/>
  <c r="AT127" i="1" s="1"/>
  <c r="H127" i="1" s="1"/>
  <c r="BA127" i="1"/>
  <c r="BB127" i="1"/>
  <c r="BB124" i="1"/>
  <c r="BD122" i="1"/>
  <c r="AV90" i="1"/>
  <c r="AT90" i="1" s="1"/>
  <c r="H90" i="1" s="1"/>
  <c r="AW90" i="1"/>
  <c r="AX90" i="1"/>
  <c r="BB90" i="1"/>
  <c r="AY90" i="1"/>
  <c r="BA90" i="1"/>
  <c r="BC90" i="1"/>
  <c r="BD90" i="1"/>
  <c r="AV157" i="1"/>
  <c r="BB157" i="1"/>
  <c r="BC152" i="1"/>
  <c r="BC147" i="1"/>
  <c r="BA146" i="1"/>
  <c r="AT146" i="1" s="1"/>
  <c r="H146" i="1" s="1"/>
  <c r="AW146" i="1"/>
  <c r="AX141" i="1"/>
  <c r="AY140" i="1"/>
  <c r="BD135" i="1"/>
  <c r="BD134" i="1"/>
  <c r="AV133" i="1"/>
  <c r="BA133" i="1"/>
  <c r="BB133" i="1"/>
  <c r="BA132" i="1"/>
  <c r="AV132" i="1"/>
  <c r="AW132" i="1"/>
  <c r="AY124" i="1"/>
  <c r="BA122" i="1"/>
  <c r="AW79" i="1"/>
  <c r="AX79" i="1"/>
  <c r="AY79" i="1"/>
  <c r="BA79" i="1"/>
  <c r="BB79" i="1"/>
  <c r="BD79" i="1"/>
  <c r="AV79" i="1"/>
  <c r="AT79" i="1" s="1"/>
  <c r="H79" i="1" s="1"/>
  <c r="BC79" i="1"/>
  <c r="BA185" i="1"/>
  <c r="BA183" i="1"/>
  <c r="BA181" i="1"/>
  <c r="BA179" i="1"/>
  <c r="BA177" i="1"/>
  <c r="BA175" i="1"/>
  <c r="BA173" i="1"/>
  <c r="BA171" i="1"/>
  <c r="BA169" i="1"/>
  <c r="BA167" i="1"/>
  <c r="BD164" i="1"/>
  <c r="BB162" i="1"/>
  <c r="AY158" i="1"/>
  <c r="BC157" i="1"/>
  <c r="BA156" i="1"/>
  <c r="AW156" i="1"/>
  <c r="AY153" i="1"/>
  <c r="BB152" i="1"/>
  <c r="AV151" i="1"/>
  <c r="AT151" i="1" s="1"/>
  <c r="H151" i="1" s="1"/>
  <c r="BB151" i="1"/>
  <c r="BA147" i="1"/>
  <c r="BC146" i="1"/>
  <c r="AY137" i="1"/>
  <c r="BB136" i="1"/>
  <c r="BC135" i="1"/>
  <c r="BC134" i="1"/>
  <c r="BD133" i="1"/>
  <c r="BD132" i="1"/>
  <c r="AV131" i="1"/>
  <c r="BA131" i="1"/>
  <c r="BB131" i="1"/>
  <c r="BA130" i="1"/>
  <c r="AV130" i="1"/>
  <c r="AW130" i="1"/>
  <c r="AV129" i="1"/>
  <c r="AT129" i="1" s="1"/>
  <c r="H129" i="1" s="1"/>
  <c r="AX129" i="1"/>
  <c r="BA129" i="1"/>
  <c r="BB129" i="1"/>
  <c r="BD127" i="1"/>
  <c r="AY185" i="1"/>
  <c r="AY183" i="1"/>
  <c r="AT183" i="1" s="1"/>
  <c r="H183" i="1" s="1"/>
  <c r="AY181" i="1"/>
  <c r="AT181" i="1" s="1"/>
  <c r="H181" i="1" s="1"/>
  <c r="AY179" i="1"/>
  <c r="AT179" i="1" s="1"/>
  <c r="H179" i="1" s="1"/>
  <c r="AY177" i="1"/>
  <c r="AT177" i="1" s="1"/>
  <c r="H177" i="1" s="1"/>
  <c r="AY175" i="1"/>
  <c r="AT175" i="1" s="1"/>
  <c r="H175" i="1" s="1"/>
  <c r="AY173" i="1"/>
  <c r="AT173" i="1" s="1"/>
  <c r="H173" i="1" s="1"/>
  <c r="AY171" i="1"/>
  <c r="AT171" i="1" s="1"/>
  <c r="H171" i="1" s="1"/>
  <c r="AY169" i="1"/>
  <c r="AT169" i="1" s="1"/>
  <c r="H169" i="1" s="1"/>
  <c r="AY167" i="1"/>
  <c r="AT167" i="1" s="1"/>
  <c r="H167" i="1" s="1"/>
  <c r="AY162" i="1"/>
  <c r="AV161" i="1"/>
  <c r="BB161" i="1"/>
  <c r="AX158" i="1"/>
  <c r="BA157" i="1"/>
  <c r="AX153" i="1"/>
  <c r="AY152" i="1"/>
  <c r="BA150" i="1"/>
  <c r="AW150" i="1"/>
  <c r="AY147" i="1"/>
  <c r="BB146" i="1"/>
  <c r="AV145" i="1"/>
  <c r="AT145" i="1" s="1"/>
  <c r="H145" i="1" s="1"/>
  <c r="BB145" i="1"/>
  <c r="BA144" i="1"/>
  <c r="AV144" i="1"/>
  <c r="AT144" i="1" s="1"/>
  <c r="H144" i="1" s="1"/>
  <c r="AW144" i="1"/>
  <c r="AX137" i="1"/>
  <c r="AY136" i="1"/>
  <c r="AY135" i="1"/>
  <c r="BB134" i="1"/>
  <c r="BC133" i="1"/>
  <c r="BC132" i="1"/>
  <c r="BD131" i="1"/>
  <c r="BD128" i="1"/>
  <c r="BC127" i="1"/>
  <c r="AW77" i="1"/>
  <c r="BD77" i="1"/>
  <c r="AV77" i="1"/>
  <c r="AT77" i="1" s="1"/>
  <c r="H77" i="1" s="1"/>
  <c r="AX77" i="1"/>
  <c r="BA77" i="1"/>
  <c r="AY77" i="1"/>
  <c r="BB77" i="1"/>
  <c r="BB164" i="1"/>
  <c r="AT164" i="1" s="1"/>
  <c r="H164" i="1" s="1"/>
  <c r="AX162" i="1"/>
  <c r="BC161" i="1"/>
  <c r="BA160" i="1"/>
  <c r="AW160" i="1"/>
  <c r="AV158" i="1"/>
  <c r="AY157" i="1"/>
  <c r="BB156" i="1"/>
  <c r="AV155" i="1"/>
  <c r="BB155" i="1"/>
  <c r="AW153" i="1"/>
  <c r="AX152" i="1"/>
  <c r="BA151" i="1"/>
  <c r="BC150" i="1"/>
  <c r="AX147" i="1"/>
  <c r="AY146" i="1"/>
  <c r="BC145" i="1"/>
  <c r="BD144" i="1"/>
  <c r="AV143" i="1"/>
  <c r="AT143" i="1" s="1"/>
  <c r="H143" i="1" s="1"/>
  <c r="BA143" i="1"/>
  <c r="BB143" i="1"/>
  <c r="BA142" i="1"/>
  <c r="AV142" i="1"/>
  <c r="AW142" i="1"/>
  <c r="AW137" i="1"/>
  <c r="AX136" i="1"/>
  <c r="AX135" i="1"/>
  <c r="AY134" i="1"/>
  <c r="AY133" i="1"/>
  <c r="BB132" i="1"/>
  <c r="BC131" i="1"/>
  <c r="BC130" i="1"/>
  <c r="BD129" i="1"/>
  <c r="BB128" i="1"/>
  <c r="AT128" i="1" s="1"/>
  <c r="H128" i="1" s="1"/>
  <c r="AY127" i="1"/>
  <c r="AV141" i="1"/>
  <c r="BA141" i="1"/>
  <c r="BB141" i="1"/>
  <c r="BA140" i="1"/>
  <c r="AV140" i="1"/>
  <c r="AT140" i="1" s="1"/>
  <c r="H140" i="1" s="1"/>
  <c r="AW140" i="1"/>
  <c r="AX124" i="1"/>
  <c r="BA124" i="1"/>
  <c r="BC124" i="1"/>
  <c r="AV124" i="1"/>
  <c r="AT124" i="1" s="1"/>
  <c r="H124" i="1" s="1"/>
  <c r="AV122" i="1"/>
  <c r="AT122" i="1" s="1"/>
  <c r="H122" i="1" s="1"/>
  <c r="AX122" i="1"/>
  <c r="AY122" i="1"/>
  <c r="BB122" i="1"/>
  <c r="BC122" i="1"/>
  <c r="BA121" i="1"/>
  <c r="BC121" i="1"/>
  <c r="AV92" i="1"/>
  <c r="AW92" i="1"/>
  <c r="AX92" i="1"/>
  <c r="BB92" i="1"/>
  <c r="BD88" i="1"/>
  <c r="BB76" i="1"/>
  <c r="AW76" i="1"/>
  <c r="AT76" i="1" s="1"/>
  <c r="H76" i="1" s="1"/>
  <c r="AX76" i="1"/>
  <c r="AY76" i="1"/>
  <c r="BA76" i="1"/>
  <c r="BD76" i="1"/>
  <c r="AW45" i="1"/>
  <c r="AX45" i="1"/>
  <c r="AY45" i="1"/>
  <c r="BA45" i="1"/>
  <c r="BC45" i="1"/>
  <c r="BD45" i="1"/>
  <c r="AV45" i="1"/>
  <c r="BB45" i="1"/>
  <c r="AV94" i="1"/>
  <c r="AT94" i="1" s="1"/>
  <c r="H94" i="1" s="1"/>
  <c r="AW94" i="1"/>
  <c r="AX94" i="1"/>
  <c r="BB94" i="1"/>
  <c r="BC88" i="1"/>
  <c r="BD83" i="1"/>
  <c r="AY75" i="1"/>
  <c r="BB38" i="1"/>
  <c r="BC38" i="1"/>
  <c r="BD38" i="1"/>
  <c r="AV38" i="1"/>
  <c r="AX38" i="1"/>
  <c r="AY38" i="1"/>
  <c r="AW38" i="1"/>
  <c r="BA38" i="1"/>
  <c r="AV120" i="1"/>
  <c r="AT120" i="1" s="1"/>
  <c r="H120" i="1" s="1"/>
  <c r="AX120" i="1"/>
  <c r="BA119" i="1"/>
  <c r="BC119" i="1"/>
  <c r="AW119" i="1"/>
  <c r="AT119" i="1" s="1"/>
  <c r="H119" i="1" s="1"/>
  <c r="BA117" i="1"/>
  <c r="BC117" i="1"/>
  <c r="AW117" i="1"/>
  <c r="BA115" i="1"/>
  <c r="BC115" i="1"/>
  <c r="AW115" i="1"/>
  <c r="AT115" i="1" s="1"/>
  <c r="H115" i="1" s="1"/>
  <c r="BA113" i="1"/>
  <c r="BC113" i="1"/>
  <c r="AW113" i="1"/>
  <c r="AT113" i="1" s="1"/>
  <c r="H113" i="1" s="1"/>
  <c r="BA111" i="1"/>
  <c r="BC111" i="1"/>
  <c r="AW111" i="1"/>
  <c r="AT111" i="1" s="1"/>
  <c r="H111" i="1" s="1"/>
  <c r="BA109" i="1"/>
  <c r="BC109" i="1"/>
  <c r="AW109" i="1"/>
  <c r="AT109" i="1" s="1"/>
  <c r="H109" i="1" s="1"/>
  <c r="BA107" i="1"/>
  <c r="BC107" i="1"/>
  <c r="AW107" i="1"/>
  <c r="AT107" i="1" s="1"/>
  <c r="H107" i="1" s="1"/>
  <c r="BA105" i="1"/>
  <c r="BC105" i="1"/>
  <c r="AW105" i="1"/>
  <c r="BA103" i="1"/>
  <c r="BC103" i="1"/>
  <c r="AW103" i="1"/>
  <c r="AT103" i="1" s="1"/>
  <c r="H103" i="1" s="1"/>
  <c r="BA101" i="1"/>
  <c r="BC101" i="1"/>
  <c r="AW101" i="1"/>
  <c r="AT101" i="1" s="1"/>
  <c r="H101" i="1" s="1"/>
  <c r="BA99" i="1"/>
  <c r="BC99" i="1"/>
  <c r="AW99" i="1"/>
  <c r="AT99" i="1" s="1"/>
  <c r="H99" i="1" s="1"/>
  <c r="AV96" i="1"/>
  <c r="AT96" i="1" s="1"/>
  <c r="H96" i="1" s="1"/>
  <c r="AW96" i="1"/>
  <c r="AX96" i="1"/>
  <c r="BB96" i="1"/>
  <c r="BA88" i="1"/>
  <c r="BC83" i="1"/>
  <c r="BD73" i="1"/>
  <c r="AW65" i="1"/>
  <c r="AX65" i="1"/>
  <c r="AY65" i="1"/>
  <c r="BC65" i="1"/>
  <c r="BD65" i="1"/>
  <c r="AV65" i="1"/>
  <c r="AT65" i="1" s="1"/>
  <c r="H65" i="1" s="1"/>
  <c r="BA65" i="1"/>
  <c r="BC120" i="1"/>
  <c r="AV118" i="1"/>
  <c r="AT118" i="1" s="1"/>
  <c r="H118" i="1" s="1"/>
  <c r="AX118" i="1"/>
  <c r="BB118" i="1"/>
  <c r="AV116" i="1"/>
  <c r="AT116" i="1" s="1"/>
  <c r="H116" i="1" s="1"/>
  <c r="AX116" i="1"/>
  <c r="BB116" i="1"/>
  <c r="AV114" i="1"/>
  <c r="AT114" i="1" s="1"/>
  <c r="H114" i="1" s="1"/>
  <c r="AX114" i="1"/>
  <c r="BB114" i="1"/>
  <c r="AV112" i="1"/>
  <c r="AT112" i="1" s="1"/>
  <c r="H112" i="1" s="1"/>
  <c r="AX112" i="1"/>
  <c r="BB112" i="1"/>
  <c r="AV110" i="1"/>
  <c r="AT110" i="1" s="1"/>
  <c r="H110" i="1" s="1"/>
  <c r="AX110" i="1"/>
  <c r="BB110" i="1"/>
  <c r="AV108" i="1"/>
  <c r="AT108" i="1" s="1"/>
  <c r="H108" i="1" s="1"/>
  <c r="AX108" i="1"/>
  <c r="BB108" i="1"/>
  <c r="AV106" i="1"/>
  <c r="AT106" i="1" s="1"/>
  <c r="H106" i="1" s="1"/>
  <c r="AX106" i="1"/>
  <c r="BB106" i="1"/>
  <c r="AV104" i="1"/>
  <c r="AX104" i="1"/>
  <c r="BB104" i="1"/>
  <c r="AV102" i="1"/>
  <c r="AT102" i="1" s="1"/>
  <c r="H102" i="1" s="1"/>
  <c r="AX102" i="1"/>
  <c r="BB102" i="1"/>
  <c r="AV100" i="1"/>
  <c r="AT100" i="1" s="1"/>
  <c r="H100" i="1" s="1"/>
  <c r="AX100" i="1"/>
  <c r="BB100" i="1"/>
  <c r="AV98" i="1"/>
  <c r="AT98" i="1" s="1"/>
  <c r="H98" i="1" s="1"/>
  <c r="AX98" i="1"/>
  <c r="BB98" i="1"/>
  <c r="BD94" i="1"/>
  <c r="BC92" i="1"/>
  <c r="BB80" i="1"/>
  <c r="AV80" i="1"/>
  <c r="AT80" i="1" s="1"/>
  <c r="H80" i="1" s="1"/>
  <c r="AW80" i="1"/>
  <c r="AX80" i="1"/>
  <c r="BA80" i="1"/>
  <c r="AW75" i="1"/>
  <c r="BA75" i="1"/>
  <c r="BB75" i="1"/>
  <c r="BC75" i="1"/>
  <c r="BD75" i="1"/>
  <c r="AV75" i="1"/>
  <c r="AT75" i="1" s="1"/>
  <c r="H75" i="1" s="1"/>
  <c r="AW121" i="1"/>
  <c r="AT121" i="1" s="1"/>
  <c r="H121" i="1" s="1"/>
  <c r="BA120" i="1"/>
  <c r="BB119" i="1"/>
  <c r="BC118" i="1"/>
  <c r="BB117" i="1"/>
  <c r="BC116" i="1"/>
  <c r="BB115" i="1"/>
  <c r="BC114" i="1"/>
  <c r="BB113" i="1"/>
  <c r="BC112" i="1"/>
  <c r="BB111" i="1"/>
  <c r="BC110" i="1"/>
  <c r="BB109" i="1"/>
  <c r="BC108" i="1"/>
  <c r="BB107" i="1"/>
  <c r="BC106" i="1"/>
  <c r="BB105" i="1"/>
  <c r="BC104" i="1"/>
  <c r="BB103" i="1"/>
  <c r="BC102" i="1"/>
  <c r="BB101" i="1"/>
  <c r="BC100" i="1"/>
  <c r="BB99" i="1"/>
  <c r="BC98" i="1"/>
  <c r="BC96" i="1"/>
  <c r="BA94" i="1"/>
  <c r="AY92" i="1"/>
  <c r="AT92" i="1" s="1"/>
  <c r="H92" i="1" s="1"/>
  <c r="BC76" i="1"/>
  <c r="AW67" i="1"/>
  <c r="AX67" i="1"/>
  <c r="AY67" i="1"/>
  <c r="BC67" i="1"/>
  <c r="BD67" i="1"/>
  <c r="AV67" i="1"/>
  <c r="AT67" i="1" s="1"/>
  <c r="H67" i="1" s="1"/>
  <c r="BA67" i="1"/>
  <c r="BB67" i="1"/>
  <c r="AV88" i="1"/>
  <c r="AT88" i="1" s="1"/>
  <c r="H88" i="1" s="1"/>
  <c r="AW88" i="1"/>
  <c r="AX88" i="1"/>
  <c r="BB88" i="1"/>
  <c r="AW83" i="1"/>
  <c r="AV83" i="1"/>
  <c r="AX83" i="1"/>
  <c r="AT83" i="1" s="1"/>
  <c r="H83" i="1" s="1"/>
  <c r="AY83" i="1"/>
  <c r="BB83" i="1"/>
  <c r="AW73" i="1"/>
  <c r="AV73" i="1"/>
  <c r="AT73" i="1" s="1"/>
  <c r="H73" i="1" s="1"/>
  <c r="AX73" i="1"/>
  <c r="AY73" i="1"/>
  <c r="BA73" i="1"/>
  <c r="BC73" i="1"/>
  <c r="AW69" i="1"/>
  <c r="AX69" i="1"/>
  <c r="AY69" i="1"/>
  <c r="AV69" i="1"/>
  <c r="AT69" i="1" s="1"/>
  <c r="H69" i="1" s="1"/>
  <c r="BA69" i="1"/>
  <c r="BB69" i="1"/>
  <c r="BC69" i="1"/>
  <c r="AW61" i="1"/>
  <c r="AX61" i="1"/>
  <c r="AY61" i="1"/>
  <c r="BA61" i="1"/>
  <c r="BC61" i="1"/>
  <c r="BD61" i="1"/>
  <c r="AV61" i="1"/>
  <c r="AT61" i="1" s="1"/>
  <c r="H61" i="1" s="1"/>
  <c r="BB61" i="1"/>
  <c r="AW97" i="1"/>
  <c r="AT97" i="1" s="1"/>
  <c r="H97" i="1" s="1"/>
  <c r="AW95" i="1"/>
  <c r="AT95" i="1" s="1"/>
  <c r="H95" i="1" s="1"/>
  <c r="AW93" i="1"/>
  <c r="AT93" i="1" s="1"/>
  <c r="H93" i="1" s="1"/>
  <c r="AW91" i="1"/>
  <c r="AT91" i="1" s="1"/>
  <c r="H91" i="1" s="1"/>
  <c r="AW89" i="1"/>
  <c r="AT89" i="1" s="1"/>
  <c r="H89" i="1" s="1"/>
  <c r="AW87" i="1"/>
  <c r="AT87" i="1" s="1"/>
  <c r="H87" i="1" s="1"/>
  <c r="AX81" i="1"/>
  <c r="AT81" i="1" s="1"/>
  <c r="H81" i="1" s="1"/>
  <c r="AW78" i="1"/>
  <c r="AT78" i="1" s="1"/>
  <c r="H78" i="1" s="1"/>
  <c r="AY74" i="1"/>
  <c r="AT74" i="1" s="1"/>
  <c r="H74" i="1" s="1"/>
  <c r="AY70" i="1"/>
  <c r="AW59" i="1"/>
  <c r="AX59" i="1"/>
  <c r="AY59" i="1"/>
  <c r="BA59" i="1"/>
  <c r="BC59" i="1"/>
  <c r="BD59" i="1"/>
  <c r="BB52" i="1"/>
  <c r="BC52" i="1"/>
  <c r="BD52" i="1"/>
  <c r="AV52" i="1"/>
  <c r="AT52" i="1" s="1"/>
  <c r="H52" i="1" s="1"/>
  <c r="AX52" i="1"/>
  <c r="AY52" i="1"/>
  <c r="AW43" i="1"/>
  <c r="AX43" i="1"/>
  <c r="AY43" i="1"/>
  <c r="BA43" i="1"/>
  <c r="BC43" i="1"/>
  <c r="BD43" i="1"/>
  <c r="BB36" i="1"/>
  <c r="BC36" i="1"/>
  <c r="BD36" i="1"/>
  <c r="AV36" i="1"/>
  <c r="AT36" i="1" s="1"/>
  <c r="H36" i="1" s="1"/>
  <c r="AX36" i="1"/>
  <c r="AY36" i="1"/>
  <c r="BA32" i="1"/>
  <c r="BB32" i="1"/>
  <c r="BC32" i="1"/>
  <c r="BD32" i="1"/>
  <c r="AV32" i="1"/>
  <c r="AT32" i="1" s="1"/>
  <c r="H32" i="1" s="1"/>
  <c r="AX32" i="1"/>
  <c r="AY32" i="1"/>
  <c r="BB64" i="1"/>
  <c r="BC64" i="1"/>
  <c r="BD64" i="1"/>
  <c r="AX64" i="1"/>
  <c r="AY64" i="1"/>
  <c r="AW57" i="1"/>
  <c r="AT57" i="1" s="1"/>
  <c r="H57" i="1" s="1"/>
  <c r="AX57" i="1"/>
  <c r="AY57" i="1"/>
  <c r="BA57" i="1"/>
  <c r="BC57" i="1"/>
  <c r="BD57" i="1"/>
  <c r="BB50" i="1"/>
  <c r="BC50" i="1"/>
  <c r="BD50" i="1"/>
  <c r="AV50" i="1"/>
  <c r="AT50" i="1" s="1"/>
  <c r="H50" i="1" s="1"/>
  <c r="AX50" i="1"/>
  <c r="AY50" i="1"/>
  <c r="AW41" i="1"/>
  <c r="AX41" i="1"/>
  <c r="AY41" i="1"/>
  <c r="BA41" i="1"/>
  <c r="BC41" i="1"/>
  <c r="BD41" i="1"/>
  <c r="BB34" i="1"/>
  <c r="BC34" i="1"/>
  <c r="BD34" i="1"/>
  <c r="AV34" i="1"/>
  <c r="AT34" i="1" s="1"/>
  <c r="H34" i="1" s="1"/>
  <c r="AX34" i="1"/>
  <c r="AY34" i="1"/>
  <c r="AW74" i="1"/>
  <c r="AW70" i="1"/>
  <c r="AT70" i="1" s="1"/>
  <c r="H70" i="1" s="1"/>
  <c r="BA66" i="1"/>
  <c r="BB63" i="1"/>
  <c r="AW55" i="1"/>
  <c r="AX55" i="1"/>
  <c r="AY55" i="1"/>
  <c r="BA55" i="1"/>
  <c r="BC55" i="1"/>
  <c r="BD55" i="1"/>
  <c r="BB48" i="1"/>
  <c r="BC48" i="1"/>
  <c r="BD48" i="1"/>
  <c r="AV48" i="1"/>
  <c r="AX48" i="1"/>
  <c r="AY48" i="1"/>
  <c r="AW39" i="1"/>
  <c r="AX39" i="1"/>
  <c r="AY39" i="1"/>
  <c r="BA39" i="1"/>
  <c r="BC39" i="1"/>
  <c r="BD39" i="1"/>
  <c r="BC97" i="1"/>
  <c r="BC95" i="1"/>
  <c r="BC93" i="1"/>
  <c r="BC91" i="1"/>
  <c r="BC89" i="1"/>
  <c r="BC87" i="1"/>
  <c r="AX86" i="1"/>
  <c r="AT86" i="1" s="1"/>
  <c r="H86" i="1" s="1"/>
  <c r="BB85" i="1"/>
  <c r="BA82" i="1"/>
  <c r="BD81" i="1"/>
  <c r="BD78" i="1"/>
  <c r="AV74" i="1"/>
  <c r="BB68" i="1"/>
  <c r="AT68" i="1" s="1"/>
  <c r="H68" i="1" s="1"/>
  <c r="BC68" i="1"/>
  <c r="BD68" i="1"/>
  <c r="AX68" i="1"/>
  <c r="AY68" i="1"/>
  <c r="AW66" i="1"/>
  <c r="AT66" i="1" s="1"/>
  <c r="H66" i="1" s="1"/>
  <c r="BA63" i="1"/>
  <c r="BB62" i="1"/>
  <c r="BC62" i="1"/>
  <c r="BD62" i="1"/>
  <c r="AV62" i="1"/>
  <c r="AT62" i="1" s="1"/>
  <c r="H62" i="1" s="1"/>
  <c r="AX62" i="1"/>
  <c r="AY62" i="1"/>
  <c r="BA56" i="1"/>
  <c r="AW53" i="1"/>
  <c r="AT53" i="1" s="1"/>
  <c r="H53" i="1" s="1"/>
  <c r="AX53" i="1"/>
  <c r="AY53" i="1"/>
  <c r="BA53" i="1"/>
  <c r="BC53" i="1"/>
  <c r="BD53" i="1"/>
  <c r="BB47" i="1"/>
  <c r="BB46" i="1"/>
  <c r="BC46" i="1"/>
  <c r="BD46" i="1"/>
  <c r="AV46" i="1"/>
  <c r="AX46" i="1"/>
  <c r="AY46" i="1"/>
  <c r="BA40" i="1"/>
  <c r="AW37" i="1"/>
  <c r="AX37" i="1"/>
  <c r="AY37" i="1"/>
  <c r="BA37" i="1"/>
  <c r="BC37" i="1"/>
  <c r="BD37" i="1"/>
  <c r="BA85" i="1"/>
  <c r="AY82" i="1"/>
  <c r="AW71" i="1"/>
  <c r="AT71" i="1" s="1"/>
  <c r="H71" i="1" s="1"/>
  <c r="AY71" i="1"/>
  <c r="BB60" i="1"/>
  <c r="BC60" i="1"/>
  <c r="BD60" i="1"/>
  <c r="AV60" i="1"/>
  <c r="AT60" i="1" s="1"/>
  <c r="H60" i="1" s="1"/>
  <c r="AX60" i="1"/>
  <c r="AY60" i="1"/>
  <c r="AW51" i="1"/>
  <c r="AT51" i="1" s="1"/>
  <c r="H51" i="1" s="1"/>
  <c r="AX51" i="1"/>
  <c r="AY51" i="1"/>
  <c r="BA51" i="1"/>
  <c r="BC51" i="1"/>
  <c r="BD51" i="1"/>
  <c r="BB44" i="1"/>
  <c r="BC44" i="1"/>
  <c r="BD44" i="1"/>
  <c r="AV44" i="1"/>
  <c r="AX44" i="1"/>
  <c r="AY44" i="1"/>
  <c r="AW35" i="1"/>
  <c r="AT35" i="1" s="1"/>
  <c r="H35" i="1" s="1"/>
  <c r="AX35" i="1"/>
  <c r="AY35" i="1"/>
  <c r="BA35" i="1"/>
  <c r="BC35" i="1"/>
  <c r="BD35" i="1"/>
  <c r="AV33" i="1"/>
  <c r="AT33" i="1" s="1"/>
  <c r="H33" i="1" s="1"/>
  <c r="AW33" i="1"/>
  <c r="AX33" i="1"/>
  <c r="AY33" i="1"/>
  <c r="BA33" i="1"/>
  <c r="BC33" i="1"/>
  <c r="BD33" i="1"/>
  <c r="AY85" i="1"/>
  <c r="AT85" i="1" s="1"/>
  <c r="H85" i="1" s="1"/>
  <c r="AX82" i="1"/>
  <c r="AT82" i="1" s="1"/>
  <c r="H82" i="1" s="1"/>
  <c r="BB81" i="1"/>
  <c r="BA78" i="1"/>
  <c r="BD74" i="1"/>
  <c r="AY72" i="1"/>
  <c r="BC71" i="1"/>
  <c r="BA64" i="1"/>
  <c r="BB59" i="1"/>
  <c r="BB58" i="1"/>
  <c r="BC58" i="1"/>
  <c r="BD58" i="1"/>
  <c r="AV58" i="1"/>
  <c r="AT58" i="1" s="1"/>
  <c r="H58" i="1" s="1"/>
  <c r="AX58" i="1"/>
  <c r="AY58" i="1"/>
  <c r="BA52" i="1"/>
  <c r="AW49" i="1"/>
  <c r="AT49" i="1" s="1"/>
  <c r="H49" i="1" s="1"/>
  <c r="AX49" i="1"/>
  <c r="AY49" i="1"/>
  <c r="BA49" i="1"/>
  <c r="BC49" i="1"/>
  <c r="BD49" i="1"/>
  <c r="BB43" i="1"/>
  <c r="BB42" i="1"/>
  <c r="BC42" i="1"/>
  <c r="BD42" i="1"/>
  <c r="AV42" i="1"/>
  <c r="AX42" i="1"/>
  <c r="AY42" i="1"/>
  <c r="BA36" i="1"/>
  <c r="BB70" i="1"/>
  <c r="BD70" i="1"/>
  <c r="BB66" i="1"/>
  <c r="BC66" i="1"/>
  <c r="BD66" i="1"/>
  <c r="AX66" i="1"/>
  <c r="AY66" i="1"/>
  <c r="AW64" i="1"/>
  <c r="AT64" i="1" s="1"/>
  <c r="H64" i="1" s="1"/>
  <c r="AW63" i="1"/>
  <c r="AT63" i="1" s="1"/>
  <c r="H63" i="1" s="1"/>
  <c r="AX63" i="1"/>
  <c r="AY63" i="1"/>
  <c r="BC63" i="1"/>
  <c r="BD63" i="1"/>
  <c r="BB57" i="1"/>
  <c r="BB56" i="1"/>
  <c r="BC56" i="1"/>
  <c r="BD56" i="1"/>
  <c r="AV56" i="1"/>
  <c r="AT56" i="1" s="1"/>
  <c r="H56" i="1" s="1"/>
  <c r="AX56" i="1"/>
  <c r="AY56" i="1"/>
  <c r="BA50" i="1"/>
  <c r="AW47" i="1"/>
  <c r="AX47" i="1"/>
  <c r="AY47" i="1"/>
  <c r="BA47" i="1"/>
  <c r="BC47" i="1"/>
  <c r="BD47" i="1"/>
  <c r="BB41" i="1"/>
  <c r="BB40" i="1"/>
  <c r="BC40" i="1"/>
  <c r="BD40" i="1"/>
  <c r="AV40" i="1"/>
  <c r="AX40" i="1"/>
  <c r="AY40" i="1"/>
  <c r="BA34" i="1"/>
  <c r="BA30" i="1"/>
  <c r="BB30" i="1"/>
  <c r="BC30" i="1"/>
  <c r="BD30" i="1"/>
  <c r="AV30" i="1"/>
  <c r="AT30" i="1" s="1"/>
  <c r="H30" i="1" s="1"/>
  <c r="AW30" i="1"/>
  <c r="AX30" i="1"/>
  <c r="AY30" i="1"/>
  <c r="BD31" i="1"/>
  <c r="BC31" i="1"/>
  <c r="BA31" i="1"/>
  <c r="AY31" i="1"/>
  <c r="AX31" i="1"/>
  <c r="AW31" i="1"/>
  <c r="AT31" i="1" s="1"/>
  <c r="H31" i="1" s="1"/>
  <c r="AV7" i="1"/>
  <c r="AX7" i="1"/>
  <c r="AY7" i="1"/>
  <c r="BA7" i="1"/>
  <c r="AW7" i="1"/>
  <c r="BB7" i="1"/>
  <c r="BD7" i="1"/>
  <c r="BC7" i="1"/>
  <c r="AV13" i="1"/>
  <c r="AT13" i="1" s="1"/>
  <c r="H13" i="1" s="1"/>
  <c r="AX13" i="1"/>
  <c r="AY13" i="1"/>
  <c r="BA13" i="1"/>
  <c r="AW13" i="1"/>
  <c r="BB13" i="1"/>
  <c r="BC13" i="1"/>
  <c r="BD13" i="1"/>
  <c r="AV19" i="1"/>
  <c r="AT19" i="1" s="1"/>
  <c r="H19" i="1" s="1"/>
  <c r="AX19" i="1"/>
  <c r="AY19" i="1"/>
  <c r="AW19" i="1"/>
  <c r="BA19" i="1"/>
  <c r="BB19" i="1"/>
  <c r="BD19" i="1"/>
  <c r="BC19" i="1"/>
  <c r="AV25" i="1"/>
  <c r="AT25" i="1" s="1"/>
  <c r="H25" i="1" s="1"/>
  <c r="AX25" i="1"/>
  <c r="AY25" i="1"/>
  <c r="BA25" i="1"/>
  <c r="AW25" i="1"/>
  <c r="BB25" i="1"/>
  <c r="BD25" i="1"/>
  <c r="BC25" i="1"/>
  <c r="AV9" i="1"/>
  <c r="AX9" i="1"/>
  <c r="AY9" i="1"/>
  <c r="BA9" i="1"/>
  <c r="AW9" i="1"/>
  <c r="BB9" i="1"/>
  <c r="BC9" i="1"/>
  <c r="BD9" i="1"/>
  <c r="AV17" i="1"/>
  <c r="AT17" i="1" s="1"/>
  <c r="H17" i="1" s="1"/>
  <c r="AW17" i="1"/>
  <c r="AX17" i="1"/>
  <c r="AY17" i="1"/>
  <c r="BA17" i="1"/>
  <c r="BB17" i="1"/>
  <c r="BD17" i="1"/>
  <c r="BC17" i="1"/>
  <c r="AV29" i="1"/>
  <c r="AT29" i="1" s="1"/>
  <c r="H29" i="1" s="1"/>
  <c r="AW29" i="1"/>
  <c r="AX29" i="1"/>
  <c r="AY29" i="1"/>
  <c r="BA29" i="1"/>
  <c r="BB29" i="1"/>
  <c r="BD29" i="1"/>
  <c r="BC29" i="1"/>
  <c r="AV15" i="1"/>
  <c r="AT15" i="1" s="1"/>
  <c r="H15" i="1" s="1"/>
  <c r="AW15" i="1"/>
  <c r="AX15" i="1"/>
  <c r="AY15" i="1"/>
  <c r="BA15" i="1"/>
  <c r="BB15" i="1"/>
  <c r="BD15" i="1"/>
  <c r="BC15" i="1"/>
  <c r="AV23" i="1"/>
  <c r="AT23" i="1" s="1"/>
  <c r="H23" i="1" s="1"/>
  <c r="AX23" i="1"/>
  <c r="AY23" i="1"/>
  <c r="BA23" i="1"/>
  <c r="BB23" i="1"/>
  <c r="BD23" i="1"/>
  <c r="BC23" i="1"/>
  <c r="AW23" i="1"/>
  <c r="AV21" i="1"/>
  <c r="AT21" i="1" s="1"/>
  <c r="H21" i="1" s="1"/>
  <c r="AX21" i="1"/>
  <c r="AY21" i="1"/>
  <c r="BA21" i="1"/>
  <c r="BD21" i="1"/>
  <c r="BB21" i="1"/>
  <c r="BC21" i="1"/>
  <c r="AW21" i="1"/>
  <c r="AV5" i="1"/>
  <c r="AX5" i="1"/>
  <c r="AY5" i="1"/>
  <c r="AW5" i="1"/>
  <c r="BA5" i="1"/>
  <c r="BB5" i="1"/>
  <c r="BC5" i="1"/>
  <c r="BD5" i="1"/>
  <c r="AV27" i="1"/>
  <c r="AT27" i="1" s="1"/>
  <c r="H27" i="1" s="1"/>
  <c r="AX27" i="1"/>
  <c r="AY27" i="1"/>
  <c r="BA27" i="1"/>
  <c r="AW27" i="1"/>
  <c r="BB27" i="1"/>
  <c r="BD27" i="1"/>
  <c r="BC27" i="1"/>
  <c r="AV11" i="1"/>
  <c r="AX11" i="1"/>
  <c r="AY11" i="1"/>
  <c r="BA11" i="1"/>
  <c r="AW11" i="1"/>
  <c r="BB11" i="1"/>
  <c r="BC11" i="1"/>
  <c r="BD11" i="1"/>
  <c r="BB18" i="1"/>
  <c r="AY16" i="1"/>
  <c r="AY14" i="1"/>
  <c r="AY12" i="1"/>
  <c r="AY10" i="1"/>
  <c r="AY6" i="1"/>
  <c r="AY4" i="1"/>
  <c r="AX28" i="1"/>
  <c r="AX26" i="1"/>
  <c r="AX24" i="1"/>
  <c r="AX22" i="1"/>
  <c r="AX20" i="1"/>
  <c r="AX18" i="1"/>
  <c r="AX16" i="1"/>
  <c r="AX14" i="1"/>
  <c r="AX12" i="1"/>
  <c r="AX10" i="1"/>
  <c r="AX8" i="1"/>
  <c r="AX6" i="1"/>
  <c r="AX4" i="1"/>
  <c r="BB6" i="1"/>
  <c r="AY22" i="1"/>
  <c r="AY20" i="1"/>
  <c r="AY18" i="1"/>
  <c r="AY8" i="1"/>
  <c r="AW28" i="1"/>
  <c r="AW26" i="1"/>
  <c r="AW24" i="1"/>
  <c r="AW22" i="1"/>
  <c r="AW20" i="1"/>
  <c r="AW18" i="1"/>
  <c r="AW16" i="1"/>
  <c r="AW14" i="1"/>
  <c r="AW12" i="1"/>
  <c r="AW10" i="1"/>
  <c r="AW8" i="1"/>
  <c r="AW6" i="1"/>
  <c r="AW4" i="1"/>
  <c r="BB28" i="1"/>
  <c r="BB22" i="1"/>
  <c r="BB12" i="1"/>
  <c r="AV28" i="1"/>
  <c r="AT28" i="1" s="1"/>
  <c r="H28" i="1" s="1"/>
  <c r="AV26" i="1"/>
  <c r="AV24" i="1"/>
  <c r="AT24" i="1" s="1"/>
  <c r="H24" i="1" s="1"/>
  <c r="AV22" i="1"/>
  <c r="AT22" i="1" s="1"/>
  <c r="H22" i="1" s="1"/>
  <c r="AV20" i="1"/>
  <c r="AT20" i="1" s="1"/>
  <c r="H20" i="1" s="1"/>
  <c r="AV12" i="1"/>
  <c r="AT12" i="1" s="1"/>
  <c r="H12" i="1" s="1"/>
  <c r="AV10" i="1"/>
  <c r="AV8" i="1"/>
  <c r="AV6" i="1"/>
  <c r="AV4" i="1"/>
  <c r="BB26" i="1"/>
  <c r="BB24" i="1"/>
  <c r="BB16" i="1"/>
  <c r="BB10" i="1"/>
  <c r="BB8" i="1"/>
  <c r="AY28" i="1"/>
  <c r="AY26" i="1"/>
  <c r="AY24" i="1"/>
  <c r="AV18" i="1"/>
  <c r="AT18" i="1" s="1"/>
  <c r="H18" i="1" s="1"/>
  <c r="AV16" i="1"/>
  <c r="AT16" i="1" s="1"/>
  <c r="H16" i="1" s="1"/>
  <c r="AV14" i="1"/>
  <c r="AT14" i="1" s="1"/>
  <c r="H14" i="1" s="1"/>
  <c r="BD28" i="1"/>
  <c r="BD26" i="1"/>
  <c r="BD24" i="1"/>
  <c r="BD22" i="1"/>
  <c r="BD20" i="1"/>
  <c r="BD18" i="1"/>
  <c r="BD16" i="1"/>
  <c r="BD14" i="1"/>
  <c r="BD12" i="1"/>
  <c r="BD10" i="1"/>
  <c r="BD8" i="1"/>
  <c r="BD6" i="1"/>
  <c r="BD4" i="1"/>
  <c r="BC28" i="1"/>
  <c r="BC26" i="1"/>
  <c r="AT26" i="1" s="1"/>
  <c r="H26" i="1" s="1"/>
  <c r="BC24" i="1"/>
  <c r="BC22" i="1"/>
  <c r="BC20" i="1"/>
  <c r="BC18" i="1"/>
  <c r="BC16" i="1"/>
  <c r="BC14" i="1"/>
  <c r="BC12" i="1"/>
  <c r="BC10" i="1"/>
  <c r="BC8" i="1"/>
  <c r="BC6" i="1"/>
  <c r="BC4" i="1"/>
  <c r="BB20" i="1"/>
  <c r="BB14" i="1"/>
  <c r="BB4" i="1"/>
  <c r="AT3" i="1"/>
  <c r="H3" i="1" s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538" i="1"/>
  <c r="AC539" i="1"/>
  <c r="AC540" i="1"/>
  <c r="AC541" i="1"/>
  <c r="AC544" i="1"/>
  <c r="AC545" i="1"/>
  <c r="AC546" i="1"/>
  <c r="AC547" i="1"/>
  <c r="AC548" i="1"/>
  <c r="AC549" i="1"/>
  <c r="AC550" i="1"/>
  <c r="AC551" i="1"/>
  <c r="AC552" i="1"/>
  <c r="AC553" i="1"/>
  <c r="AC554" i="1"/>
  <c r="AC563" i="1"/>
  <c r="AC564" i="1"/>
  <c r="AC565" i="1"/>
  <c r="AC566" i="1"/>
  <c r="AC569" i="1"/>
  <c r="AC570" i="1"/>
  <c r="AC571" i="1"/>
  <c r="AC572" i="1"/>
  <c r="AC573" i="1"/>
  <c r="AC574" i="1"/>
  <c r="AC575" i="1"/>
  <c r="AC576" i="1"/>
  <c r="AC577" i="1"/>
  <c r="AC578" i="1"/>
  <c r="AC579" i="1"/>
  <c r="AC593" i="1"/>
  <c r="AC594" i="1"/>
  <c r="AC595" i="1"/>
  <c r="AC596" i="1"/>
  <c r="AC597" i="1"/>
  <c r="AC598" i="1"/>
  <c r="AC599" i="1"/>
  <c r="AC600" i="1"/>
  <c r="AC601" i="1"/>
  <c r="AC602" i="1"/>
  <c r="AC603" i="1"/>
  <c r="AC612" i="1"/>
  <c r="AC613" i="1"/>
  <c r="AT316" i="1" l="1"/>
  <c r="H316" i="1" s="1"/>
  <c r="AT352" i="1"/>
  <c r="H352" i="1" s="1"/>
  <c r="AT425" i="1"/>
  <c r="H425" i="1" s="1"/>
  <c r="AT387" i="1"/>
  <c r="H387" i="1" s="1"/>
  <c r="AT377" i="1"/>
  <c r="H377" i="1" s="1"/>
  <c r="AT433" i="1"/>
  <c r="H433" i="1" s="1"/>
  <c r="AT417" i="1"/>
  <c r="H417" i="1" s="1"/>
  <c r="AT411" i="1"/>
  <c r="H411" i="1" s="1"/>
  <c r="AT427" i="1"/>
  <c r="H427" i="1" s="1"/>
  <c r="AT300" i="1"/>
  <c r="H300" i="1" s="1"/>
  <c r="AT403" i="1"/>
  <c r="H403" i="1" s="1"/>
  <c r="AT420" i="1"/>
  <c r="H420" i="1" s="1"/>
  <c r="AT567" i="1"/>
  <c r="H567" i="1" s="1"/>
  <c r="AT451" i="1"/>
  <c r="H451" i="1" s="1"/>
  <c r="AT449" i="1"/>
  <c r="H449" i="1" s="1"/>
  <c r="AT551" i="1"/>
  <c r="H551" i="1" s="1"/>
  <c r="AT479" i="1"/>
  <c r="H479" i="1" s="1"/>
  <c r="AT607" i="1"/>
  <c r="H607" i="1" s="1"/>
  <c r="AT631" i="1"/>
  <c r="H631" i="1" s="1"/>
  <c r="AT368" i="1"/>
  <c r="H368" i="1" s="1"/>
  <c r="AT428" i="1"/>
  <c r="H428" i="1" s="1"/>
  <c r="AT381" i="1"/>
  <c r="H381" i="1" s="1"/>
  <c r="AT424" i="1"/>
  <c r="H424" i="1" s="1"/>
  <c r="AT476" i="1"/>
  <c r="H476" i="1" s="1"/>
  <c r="AT401" i="1"/>
  <c r="H401" i="1" s="1"/>
  <c r="AT535" i="1"/>
  <c r="H535" i="1" s="1"/>
  <c r="AT603" i="1"/>
  <c r="H603" i="1" s="1"/>
  <c r="AT611" i="1"/>
  <c r="H611" i="1" s="1"/>
  <c r="AT599" i="1"/>
  <c r="H599" i="1" s="1"/>
  <c r="AT615" i="1"/>
  <c r="H615" i="1" s="1"/>
  <c r="AT340" i="1"/>
  <c r="H340" i="1" s="1"/>
  <c r="AT363" i="1"/>
  <c r="H363" i="1" s="1"/>
  <c r="AT412" i="1"/>
  <c r="H412" i="1" s="1"/>
  <c r="AT389" i="1"/>
  <c r="H389" i="1" s="1"/>
  <c r="AT397" i="1"/>
  <c r="H397" i="1" s="1"/>
  <c r="AT385" i="1"/>
  <c r="H385" i="1" s="1"/>
  <c r="AT499" i="1"/>
  <c r="H499" i="1" s="1"/>
  <c r="AT444" i="1"/>
  <c r="H444" i="1" s="1"/>
  <c r="AT531" i="1"/>
  <c r="H531" i="1" s="1"/>
  <c r="AT391" i="1"/>
  <c r="H391" i="1" s="1"/>
  <c r="AT413" i="1"/>
  <c r="H413" i="1" s="1"/>
  <c r="AT623" i="1"/>
  <c r="H623" i="1" s="1"/>
  <c r="AT308" i="1"/>
  <c r="H308" i="1" s="1"/>
  <c r="AT9" i="1"/>
  <c r="H9" i="1" s="1"/>
  <c r="AT375" i="1"/>
  <c r="H375" i="1" s="1"/>
  <c r="AT369" i="1"/>
  <c r="H369" i="1" s="1"/>
  <c r="AT405" i="1"/>
  <c r="H405" i="1" s="1"/>
  <c r="AT436" i="1"/>
  <c r="H436" i="1" s="1"/>
  <c r="AT421" i="1"/>
  <c r="H421" i="1" s="1"/>
  <c r="AT441" i="1"/>
  <c r="H441" i="1" s="1"/>
  <c r="AT465" i="1"/>
  <c r="H465" i="1" s="1"/>
  <c r="AT5" i="1"/>
  <c r="H5" i="1" s="1"/>
  <c r="AT7" i="1"/>
  <c r="H7" i="1" s="1"/>
  <c r="AT359" i="1"/>
  <c r="H359" i="1" s="1"/>
  <c r="AT469" i="1"/>
  <c r="H469" i="1" s="1"/>
  <c r="AT379" i="1"/>
  <c r="H379" i="1" s="1"/>
  <c r="AT455" i="1"/>
  <c r="H455" i="1" s="1"/>
  <c r="AT503" i="1"/>
  <c r="H503" i="1" s="1"/>
  <c r="AT507" i="1"/>
  <c r="H507" i="1" s="1"/>
  <c r="AT511" i="1"/>
  <c r="H511" i="1" s="1"/>
  <c r="AT523" i="1"/>
  <c r="H523" i="1" s="1"/>
  <c r="AT583" i="1"/>
  <c r="H583" i="1" s="1"/>
  <c r="AT595" i="1"/>
  <c r="H595" i="1" s="1"/>
  <c r="AT409" i="1"/>
  <c r="H409" i="1" s="1"/>
  <c r="AT393" i="1"/>
  <c r="H393" i="1" s="1"/>
  <c r="AT423" i="1"/>
  <c r="H423" i="1" s="1"/>
  <c r="AT471" i="1"/>
  <c r="H471" i="1" s="1"/>
  <c r="AT445" i="1"/>
  <c r="H445" i="1" s="1"/>
  <c r="AT437" i="1"/>
  <c r="H437" i="1" s="1"/>
  <c r="AT360" i="1"/>
  <c r="H360" i="1" s="1"/>
  <c r="AT356" i="1"/>
  <c r="H356" i="1" s="1"/>
  <c r="AT367" i="1"/>
  <c r="H367" i="1" s="1"/>
  <c r="AT399" i="1"/>
  <c r="H399" i="1" s="1"/>
  <c r="AT415" i="1"/>
  <c r="H415" i="1" s="1"/>
  <c r="AT371" i="1"/>
  <c r="H371" i="1" s="1"/>
  <c r="AT353" i="1"/>
  <c r="H353" i="1" s="1"/>
  <c r="AT396" i="1"/>
  <c r="H396" i="1" s="1"/>
  <c r="AT383" i="1"/>
  <c r="H383" i="1" s="1"/>
  <c r="AT563" i="1"/>
  <c r="H563" i="1" s="1"/>
  <c r="AT559" i="1"/>
  <c r="H559" i="1" s="1"/>
  <c r="AT579" i="1"/>
  <c r="H579" i="1" s="1"/>
  <c r="AT4" i="1"/>
  <c r="H4" i="1" s="1"/>
  <c r="AT6" i="1"/>
  <c r="H6" i="1" s="1"/>
  <c r="AT8" i="1"/>
  <c r="H8" i="1" s="1"/>
  <c r="AT10" i="1"/>
  <c r="H10" i="1" s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7" i="1"/>
  <c r="AA518" i="1"/>
  <c r="AA519" i="1"/>
  <c r="AA520" i="1"/>
  <c r="AA521" i="1"/>
  <c r="AA522" i="1"/>
  <c r="AA523" i="1"/>
  <c r="AA524" i="1"/>
  <c r="AA525" i="1"/>
  <c r="AA526" i="1"/>
  <c r="AA527" i="1"/>
  <c r="AA530" i="1"/>
  <c r="AA531" i="1"/>
  <c r="AA532" i="1"/>
  <c r="AA533" i="1"/>
  <c r="AA534" i="1"/>
  <c r="AA535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91" i="1"/>
  <c r="AA592" i="1"/>
  <c r="AA593" i="1"/>
  <c r="AA594" i="1"/>
  <c r="AA595" i="1"/>
  <c r="AA597" i="1"/>
  <c r="AA598" i="1"/>
  <c r="AA599" i="1"/>
  <c r="AA600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1" i="1"/>
  <c r="AA622" i="1"/>
  <c r="AA623" i="1"/>
  <c r="AA624" i="1"/>
  <c r="AA625" i="1"/>
  <c r="AA626" i="1"/>
  <c r="AA628" i="1"/>
  <c r="AA629" i="1"/>
  <c r="AA630" i="1"/>
  <c r="AA631" i="1"/>
  <c r="AA17" i="1"/>
  <c r="AA4" i="1"/>
  <c r="AA5" i="1"/>
  <c r="AA6" i="1"/>
  <c r="AA7" i="1"/>
  <c r="AA8" i="1"/>
  <c r="AA9" i="1"/>
  <c r="AA10" i="1"/>
  <c r="AA12" i="1"/>
  <c r="AA13" i="1"/>
  <c r="AA14" i="1"/>
  <c r="AA15" i="1"/>
  <c r="AA16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3" i="1"/>
  <c r="M208" i="1" l="1"/>
  <c r="G3" i="2"/>
  <c r="G4" i="2"/>
  <c r="G5" i="2"/>
  <c r="G6" i="2"/>
  <c r="G7" i="2"/>
  <c r="G8" i="2"/>
  <c r="G9" i="2"/>
  <c r="G10" i="2"/>
  <c r="G11" i="2"/>
  <c r="G12" i="2"/>
  <c r="G13" i="2"/>
  <c r="G2" i="2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A369" i="1" s="1"/>
  <c r="P370" i="1"/>
  <c r="A370" i="1" s="1"/>
  <c r="P371" i="1"/>
  <c r="A371" i="1" s="1"/>
  <c r="P372" i="1"/>
  <c r="A372" i="1" s="1"/>
  <c r="P373" i="1"/>
  <c r="A373" i="1" s="1"/>
  <c r="P374" i="1"/>
  <c r="A374" i="1" s="1"/>
  <c r="P375" i="1"/>
  <c r="A375" i="1" s="1"/>
  <c r="P376" i="1"/>
  <c r="A376" i="1" s="1"/>
  <c r="P377" i="1"/>
  <c r="A377" i="1" s="1"/>
  <c r="P378" i="1"/>
  <c r="A378" i="1" s="1"/>
  <c r="P379" i="1"/>
  <c r="A379" i="1" s="1"/>
  <c r="P380" i="1"/>
  <c r="A380" i="1" s="1"/>
  <c r="P381" i="1"/>
  <c r="A381" i="1" s="1"/>
  <c r="P382" i="1"/>
  <c r="A382" i="1" s="1"/>
  <c r="P383" i="1"/>
  <c r="A383" i="1" s="1"/>
  <c r="P384" i="1"/>
  <c r="A384" i="1" s="1"/>
  <c r="P385" i="1"/>
  <c r="A385" i="1" s="1"/>
  <c r="P386" i="1"/>
  <c r="A386" i="1" s="1"/>
  <c r="P387" i="1"/>
  <c r="A387" i="1" s="1"/>
  <c r="P388" i="1"/>
  <c r="A388" i="1" s="1"/>
  <c r="P389" i="1"/>
  <c r="A389" i="1" s="1"/>
  <c r="P390" i="1"/>
  <c r="A390" i="1" s="1"/>
  <c r="P391" i="1"/>
  <c r="A391" i="1" s="1"/>
  <c r="P392" i="1"/>
  <c r="A392" i="1" s="1"/>
  <c r="P393" i="1"/>
  <c r="A393" i="1" s="1"/>
  <c r="P394" i="1"/>
  <c r="A394" i="1" s="1"/>
  <c r="P395" i="1"/>
  <c r="A395" i="1" s="1"/>
  <c r="P396" i="1"/>
  <c r="A396" i="1" s="1"/>
  <c r="P397" i="1"/>
  <c r="A397" i="1" s="1"/>
  <c r="P398" i="1"/>
  <c r="A398" i="1" s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A435" i="1" s="1"/>
  <c r="P436" i="1"/>
  <c r="A436" i="1" s="1"/>
  <c r="P437" i="1"/>
  <c r="A437" i="1" s="1"/>
  <c r="P438" i="1"/>
  <c r="A438" i="1" s="1"/>
  <c r="P439" i="1"/>
  <c r="A439" i="1" s="1"/>
  <c r="P440" i="1"/>
  <c r="A440" i="1" s="1"/>
  <c r="P441" i="1"/>
  <c r="A441" i="1" s="1"/>
  <c r="P442" i="1"/>
  <c r="A442" i="1" s="1"/>
  <c r="P443" i="1"/>
  <c r="A443" i="1" s="1"/>
  <c r="P444" i="1"/>
  <c r="A444" i="1" s="1"/>
  <c r="P445" i="1"/>
  <c r="A445" i="1" s="1"/>
  <c r="P446" i="1"/>
  <c r="A446" i="1" s="1"/>
  <c r="P447" i="1"/>
  <c r="A447" i="1" s="1"/>
  <c r="P448" i="1"/>
  <c r="A448" i="1" s="1"/>
  <c r="P449" i="1"/>
  <c r="A449" i="1" s="1"/>
  <c r="P450" i="1"/>
  <c r="A450" i="1" s="1"/>
  <c r="P451" i="1"/>
  <c r="A451" i="1" s="1"/>
  <c r="P452" i="1"/>
  <c r="A452" i="1" s="1"/>
  <c r="P453" i="1"/>
  <c r="A453" i="1" s="1"/>
  <c r="P454" i="1"/>
  <c r="A454" i="1" s="1"/>
  <c r="P455" i="1"/>
  <c r="A455" i="1" s="1"/>
  <c r="P456" i="1"/>
  <c r="AB456" i="1" s="1"/>
  <c r="P457" i="1"/>
  <c r="AB457" i="1" s="1"/>
  <c r="P458" i="1"/>
  <c r="A458" i="1" s="1"/>
  <c r="P459" i="1"/>
  <c r="A459" i="1" s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A538" i="1" s="1"/>
  <c r="P539" i="1"/>
  <c r="A539" i="1" s="1"/>
  <c r="P540" i="1"/>
  <c r="A540" i="1" s="1"/>
  <c r="P541" i="1"/>
  <c r="A541" i="1" s="1"/>
  <c r="P542" i="1"/>
  <c r="P543" i="1"/>
  <c r="P544" i="1"/>
  <c r="A544" i="1" s="1"/>
  <c r="P545" i="1"/>
  <c r="A545" i="1" s="1"/>
  <c r="P546" i="1"/>
  <c r="A546" i="1" s="1"/>
  <c r="P547" i="1"/>
  <c r="A547" i="1" s="1"/>
  <c r="P548" i="1"/>
  <c r="A548" i="1" s="1"/>
  <c r="P549" i="1"/>
  <c r="A549" i="1" s="1"/>
  <c r="P550" i="1"/>
  <c r="A550" i="1" s="1"/>
  <c r="P551" i="1"/>
  <c r="A551" i="1" s="1"/>
  <c r="P552" i="1"/>
  <c r="A552" i="1" s="1"/>
  <c r="P553" i="1"/>
  <c r="A553" i="1" s="1"/>
  <c r="P554" i="1"/>
  <c r="A554" i="1" s="1"/>
  <c r="P555" i="1"/>
  <c r="P556" i="1"/>
  <c r="P557" i="1"/>
  <c r="P558" i="1"/>
  <c r="P559" i="1"/>
  <c r="P560" i="1"/>
  <c r="P561" i="1"/>
  <c r="P562" i="1"/>
  <c r="P563" i="1"/>
  <c r="A563" i="1" s="1"/>
  <c r="P564" i="1"/>
  <c r="A564" i="1" s="1"/>
  <c r="P565" i="1"/>
  <c r="A565" i="1" s="1"/>
  <c r="P566" i="1"/>
  <c r="A566" i="1" s="1"/>
  <c r="P567" i="1"/>
  <c r="P568" i="1"/>
  <c r="P569" i="1"/>
  <c r="A569" i="1" s="1"/>
  <c r="P570" i="1"/>
  <c r="A570" i="1" s="1"/>
  <c r="P571" i="1"/>
  <c r="A571" i="1" s="1"/>
  <c r="P572" i="1"/>
  <c r="A572" i="1" s="1"/>
  <c r="P573" i="1"/>
  <c r="A573" i="1" s="1"/>
  <c r="P574" i="1"/>
  <c r="A574" i="1" s="1"/>
  <c r="P575" i="1"/>
  <c r="A575" i="1" s="1"/>
  <c r="P576" i="1"/>
  <c r="A576" i="1" s="1"/>
  <c r="P577" i="1"/>
  <c r="A577" i="1" s="1"/>
  <c r="P578" i="1"/>
  <c r="A578" i="1" s="1"/>
  <c r="P579" i="1"/>
  <c r="A579" i="1" s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A593" i="1" s="1"/>
  <c r="P594" i="1"/>
  <c r="A594" i="1" s="1"/>
  <c r="P595" i="1"/>
  <c r="A595" i="1" s="1"/>
  <c r="P596" i="1"/>
  <c r="AB596" i="1" s="1"/>
  <c r="P597" i="1"/>
  <c r="A597" i="1" s="1"/>
  <c r="P598" i="1"/>
  <c r="A598" i="1" s="1"/>
  <c r="P599" i="1"/>
  <c r="A599" i="1" s="1"/>
  <c r="P600" i="1"/>
  <c r="A600" i="1" s="1"/>
  <c r="P601" i="1"/>
  <c r="AB601" i="1" s="1"/>
  <c r="P602" i="1"/>
  <c r="AB602" i="1" s="1"/>
  <c r="P603" i="1"/>
  <c r="A603" i="1" s="1"/>
  <c r="P604" i="1"/>
  <c r="P605" i="1"/>
  <c r="P606" i="1"/>
  <c r="P607" i="1"/>
  <c r="P608" i="1"/>
  <c r="P609" i="1"/>
  <c r="P610" i="1"/>
  <c r="P611" i="1"/>
  <c r="P612" i="1"/>
  <c r="A612" i="1" s="1"/>
  <c r="P613" i="1"/>
  <c r="A613" i="1" s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3" i="1"/>
  <c r="L3" i="2"/>
  <c r="L4" i="2"/>
  <c r="L5" i="2"/>
  <c r="L6" i="2"/>
  <c r="L7" i="2"/>
  <c r="L8" i="2"/>
  <c r="L9" i="2"/>
  <c r="L10" i="2"/>
  <c r="L11" i="2"/>
  <c r="L12" i="2"/>
  <c r="L13" i="2"/>
  <c r="L2" i="2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526" i="1"/>
  <c r="U538" i="1"/>
  <c r="U539" i="1"/>
  <c r="U540" i="1"/>
  <c r="U541" i="1"/>
  <c r="U544" i="1"/>
  <c r="U545" i="1"/>
  <c r="U546" i="1"/>
  <c r="U547" i="1"/>
  <c r="U548" i="1"/>
  <c r="U549" i="1"/>
  <c r="U550" i="1"/>
  <c r="U551" i="1"/>
  <c r="U552" i="1"/>
  <c r="U553" i="1"/>
  <c r="U554" i="1"/>
  <c r="U563" i="1"/>
  <c r="U564" i="1"/>
  <c r="U565" i="1"/>
  <c r="U566" i="1"/>
  <c r="U569" i="1"/>
  <c r="U570" i="1"/>
  <c r="U571" i="1"/>
  <c r="U572" i="1"/>
  <c r="U573" i="1"/>
  <c r="U574" i="1"/>
  <c r="U575" i="1"/>
  <c r="U576" i="1"/>
  <c r="U577" i="1"/>
  <c r="U578" i="1"/>
  <c r="U579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21" i="1"/>
  <c r="S611" i="1"/>
  <c r="AB516" i="1" l="1"/>
  <c r="AC516" i="1"/>
  <c r="A420" i="1"/>
  <c r="AC420" i="1"/>
  <c r="A332" i="1"/>
  <c r="AC332" i="1"/>
  <c r="A260" i="1"/>
  <c r="AC260" i="1"/>
  <c r="AB627" i="1"/>
  <c r="AC627" i="1"/>
  <c r="A619" i="1"/>
  <c r="AC619" i="1"/>
  <c r="A611" i="1"/>
  <c r="AC611" i="1"/>
  <c r="A587" i="1"/>
  <c r="AC587" i="1"/>
  <c r="A555" i="1"/>
  <c r="AC555" i="1"/>
  <c r="A531" i="1"/>
  <c r="AC531" i="1"/>
  <c r="A523" i="1"/>
  <c r="AC523" i="1"/>
  <c r="AB515" i="1"/>
  <c r="AC515" i="1"/>
  <c r="A507" i="1"/>
  <c r="AC507" i="1"/>
  <c r="A499" i="1"/>
  <c r="AC499" i="1"/>
  <c r="A491" i="1"/>
  <c r="AC491" i="1"/>
  <c r="A483" i="1"/>
  <c r="AC483" i="1"/>
  <c r="A475" i="1"/>
  <c r="AC475" i="1"/>
  <c r="A467" i="1"/>
  <c r="AC467" i="1"/>
  <c r="A427" i="1"/>
  <c r="AC427" i="1"/>
  <c r="A419" i="1"/>
  <c r="AC419" i="1"/>
  <c r="A411" i="1"/>
  <c r="AC411" i="1"/>
  <c r="A403" i="1"/>
  <c r="AC403" i="1"/>
  <c r="A363" i="1"/>
  <c r="AC363" i="1"/>
  <c r="A355" i="1"/>
  <c r="AC355" i="1"/>
  <c r="A347" i="1"/>
  <c r="AC347" i="1"/>
  <c r="A339" i="1"/>
  <c r="AC339" i="1"/>
  <c r="A331" i="1"/>
  <c r="AC331" i="1"/>
  <c r="AB323" i="1"/>
  <c r="AC323" i="1"/>
  <c r="A315" i="1"/>
  <c r="AC315" i="1"/>
  <c r="A307" i="1"/>
  <c r="AC307" i="1"/>
  <c r="A299" i="1"/>
  <c r="AC299" i="1"/>
  <c r="A291" i="1"/>
  <c r="AC291" i="1"/>
  <c r="A283" i="1"/>
  <c r="AC283" i="1"/>
  <c r="A275" i="1"/>
  <c r="AC275" i="1"/>
  <c r="A267" i="1"/>
  <c r="AC267" i="1"/>
  <c r="A259" i="1"/>
  <c r="AC259" i="1"/>
  <c r="A251" i="1"/>
  <c r="AC251" i="1"/>
  <c r="A243" i="1"/>
  <c r="AC243" i="1"/>
  <c r="A235" i="1"/>
  <c r="AC235" i="1"/>
  <c r="A227" i="1"/>
  <c r="AC227" i="1"/>
  <c r="A219" i="1"/>
  <c r="AC219" i="1"/>
  <c r="A211" i="1"/>
  <c r="AC211" i="1"/>
  <c r="A203" i="1"/>
  <c r="AC203" i="1"/>
  <c r="A195" i="1"/>
  <c r="AC195" i="1"/>
  <c r="A187" i="1"/>
  <c r="AC187" i="1"/>
  <c r="A179" i="1"/>
  <c r="AC179" i="1"/>
  <c r="A171" i="1"/>
  <c r="AC171" i="1"/>
  <c r="A163" i="1"/>
  <c r="AC163" i="1"/>
  <c r="A155" i="1"/>
  <c r="AC155" i="1"/>
  <c r="A147" i="1"/>
  <c r="AC147" i="1"/>
  <c r="A139" i="1"/>
  <c r="AC139" i="1"/>
  <c r="AB131" i="1"/>
  <c r="AC131" i="1"/>
  <c r="A123" i="1"/>
  <c r="AC123" i="1"/>
  <c r="A115" i="1"/>
  <c r="AC115" i="1"/>
  <c r="A107" i="1"/>
  <c r="AC107" i="1"/>
  <c r="A99" i="1"/>
  <c r="AC99" i="1"/>
  <c r="A91" i="1"/>
  <c r="AC91" i="1"/>
  <c r="A83" i="1"/>
  <c r="AC83" i="1"/>
  <c r="A75" i="1"/>
  <c r="AC75" i="1"/>
  <c r="A67" i="1"/>
  <c r="AC67" i="1"/>
  <c r="A59" i="1"/>
  <c r="AC59" i="1"/>
  <c r="A51" i="1"/>
  <c r="AC51" i="1"/>
  <c r="AB43" i="1"/>
  <c r="AC43" i="1"/>
  <c r="A35" i="1"/>
  <c r="AC35" i="1"/>
  <c r="A27" i="1"/>
  <c r="AC27" i="1"/>
  <c r="A19" i="1"/>
  <c r="AC19" i="1"/>
  <c r="AB11" i="1"/>
  <c r="AC11" i="1"/>
  <c r="A629" i="1"/>
  <c r="AC629" i="1"/>
  <c r="A500" i="1"/>
  <c r="AC500" i="1"/>
  <c r="A348" i="1"/>
  <c r="AC348" i="1"/>
  <c r="A276" i="1"/>
  <c r="AC276" i="1"/>
  <c r="A626" i="1"/>
  <c r="AC626" i="1"/>
  <c r="A618" i="1"/>
  <c r="AC618" i="1"/>
  <c r="A610" i="1"/>
  <c r="AC610" i="1"/>
  <c r="A586" i="1"/>
  <c r="AC586" i="1"/>
  <c r="AB562" i="1"/>
  <c r="AC562" i="1"/>
  <c r="A530" i="1"/>
  <c r="AC530" i="1"/>
  <c r="A522" i="1"/>
  <c r="AC522" i="1"/>
  <c r="A514" i="1"/>
  <c r="AC514" i="1"/>
  <c r="A506" i="1"/>
  <c r="AC506" i="1"/>
  <c r="A498" i="1"/>
  <c r="AC498" i="1"/>
  <c r="A490" i="1"/>
  <c r="AC490" i="1"/>
  <c r="A482" i="1"/>
  <c r="AC482" i="1"/>
  <c r="A474" i="1"/>
  <c r="AC474" i="1"/>
  <c r="A466" i="1"/>
  <c r="AC466" i="1"/>
  <c r="A434" i="1"/>
  <c r="AC434" i="1"/>
  <c r="A426" i="1"/>
  <c r="AC426" i="1"/>
  <c r="A418" i="1"/>
  <c r="AC418" i="1"/>
  <c r="A410" i="1"/>
  <c r="AC410" i="1"/>
  <c r="A402" i="1"/>
  <c r="AC402" i="1"/>
  <c r="A362" i="1"/>
  <c r="AC362" i="1"/>
  <c r="A354" i="1"/>
  <c r="AC354" i="1"/>
  <c r="A346" i="1"/>
  <c r="AC346" i="1"/>
  <c r="A338" i="1"/>
  <c r="AC338" i="1"/>
  <c r="A330" i="1"/>
  <c r="AC330" i="1"/>
  <c r="A322" i="1"/>
  <c r="AC322" i="1"/>
  <c r="A314" i="1"/>
  <c r="AC314" i="1"/>
  <c r="A306" i="1"/>
  <c r="AC306" i="1"/>
  <c r="A298" i="1"/>
  <c r="AC298" i="1"/>
  <c r="A290" i="1"/>
  <c r="AC290" i="1"/>
  <c r="A282" i="1"/>
  <c r="AC282" i="1"/>
  <c r="A274" i="1"/>
  <c r="AC274" i="1"/>
  <c r="A266" i="1"/>
  <c r="AC266" i="1"/>
  <c r="A258" i="1"/>
  <c r="AC258" i="1"/>
  <c r="A250" i="1"/>
  <c r="AC250" i="1"/>
  <c r="A242" i="1"/>
  <c r="AC242" i="1"/>
  <c r="A234" i="1"/>
  <c r="AC234" i="1"/>
  <c r="A226" i="1"/>
  <c r="AC226" i="1"/>
  <c r="A218" i="1"/>
  <c r="AC218" i="1"/>
  <c r="A210" i="1"/>
  <c r="AC210" i="1"/>
  <c r="A202" i="1"/>
  <c r="AC202" i="1"/>
  <c r="A194" i="1"/>
  <c r="AC194" i="1"/>
  <c r="A186" i="1"/>
  <c r="AC186" i="1"/>
  <c r="A178" i="1"/>
  <c r="AC178" i="1"/>
  <c r="A170" i="1"/>
  <c r="AC170" i="1"/>
  <c r="A162" i="1"/>
  <c r="AC162" i="1"/>
  <c r="A154" i="1"/>
  <c r="AC154" i="1"/>
  <c r="A146" i="1"/>
  <c r="AC146" i="1"/>
  <c r="A138" i="1"/>
  <c r="AC138" i="1"/>
  <c r="AB130" i="1"/>
  <c r="AC130" i="1"/>
  <c r="A122" i="1"/>
  <c r="AC122" i="1"/>
  <c r="A114" i="1"/>
  <c r="AC114" i="1"/>
  <c r="A106" i="1"/>
  <c r="AC106" i="1"/>
  <c r="A98" i="1"/>
  <c r="AC98" i="1"/>
  <c r="A90" i="1"/>
  <c r="AC90" i="1"/>
  <c r="A82" i="1"/>
  <c r="AC82" i="1"/>
  <c r="A74" i="1"/>
  <c r="AC74" i="1"/>
  <c r="A66" i="1"/>
  <c r="AC66" i="1"/>
  <c r="A58" i="1"/>
  <c r="AC58" i="1"/>
  <c r="A50" i="1"/>
  <c r="AC50" i="1"/>
  <c r="AB42" i="1"/>
  <c r="AC42" i="1"/>
  <c r="A34" i="1"/>
  <c r="AC34" i="1"/>
  <c r="A26" i="1"/>
  <c r="AC26" i="1"/>
  <c r="A18" i="1"/>
  <c r="AC18" i="1"/>
  <c r="A10" i="1"/>
  <c r="AC10" i="1"/>
  <c r="A605" i="1"/>
  <c r="AC605" i="1"/>
  <c r="A628" i="1"/>
  <c r="AC628" i="1"/>
  <c r="A508" i="1"/>
  <c r="AC508" i="1"/>
  <c r="A476" i="1"/>
  <c r="AC476" i="1"/>
  <c r="A428" i="1"/>
  <c r="AC428" i="1"/>
  <c r="A308" i="1"/>
  <c r="AC308" i="1"/>
  <c r="A625" i="1"/>
  <c r="AC625" i="1"/>
  <c r="A617" i="1"/>
  <c r="AC617" i="1"/>
  <c r="A609" i="1"/>
  <c r="AC609" i="1"/>
  <c r="A585" i="1"/>
  <c r="AC585" i="1"/>
  <c r="AB561" i="1"/>
  <c r="AC561" i="1"/>
  <c r="AB537" i="1"/>
  <c r="AC537" i="1"/>
  <c r="AB529" i="1"/>
  <c r="AC529" i="1"/>
  <c r="A521" i="1"/>
  <c r="AC521" i="1"/>
  <c r="A513" i="1"/>
  <c r="AC513" i="1"/>
  <c r="A505" i="1"/>
  <c r="AC505" i="1"/>
  <c r="A497" i="1"/>
  <c r="AC497" i="1"/>
  <c r="A489" i="1"/>
  <c r="AC489" i="1"/>
  <c r="A481" i="1"/>
  <c r="AC481" i="1"/>
  <c r="A473" i="1"/>
  <c r="AC473" i="1"/>
  <c r="A465" i="1"/>
  <c r="AC465" i="1"/>
  <c r="A433" i="1"/>
  <c r="AC433" i="1"/>
  <c r="A425" i="1"/>
  <c r="AC425" i="1"/>
  <c r="A417" i="1"/>
  <c r="AC417" i="1"/>
  <c r="A409" i="1"/>
  <c r="AC409" i="1"/>
  <c r="A401" i="1"/>
  <c r="AC401" i="1"/>
  <c r="A361" i="1"/>
  <c r="AC361" i="1"/>
  <c r="A353" i="1"/>
  <c r="AC353" i="1"/>
  <c r="A345" i="1"/>
  <c r="AC345" i="1"/>
  <c r="A337" i="1"/>
  <c r="AC337" i="1"/>
  <c r="A329" i="1"/>
  <c r="AC329" i="1"/>
  <c r="A321" i="1"/>
  <c r="AC321" i="1"/>
  <c r="A313" i="1"/>
  <c r="AC313" i="1"/>
  <c r="A305" i="1"/>
  <c r="AC305" i="1"/>
  <c r="A297" i="1"/>
  <c r="AC297" i="1"/>
  <c r="A289" i="1"/>
  <c r="AC289" i="1"/>
  <c r="A281" i="1"/>
  <c r="AC281" i="1"/>
  <c r="A273" i="1"/>
  <c r="AC273" i="1"/>
  <c r="A265" i="1"/>
  <c r="AC265" i="1"/>
  <c r="A257" i="1"/>
  <c r="AC257" i="1"/>
  <c r="A249" i="1"/>
  <c r="AC249" i="1"/>
  <c r="A241" i="1"/>
  <c r="AC241" i="1"/>
  <c r="A233" i="1"/>
  <c r="AC233" i="1"/>
  <c r="A225" i="1"/>
  <c r="AC225" i="1"/>
  <c r="A217" i="1"/>
  <c r="AC217" i="1"/>
  <c r="A209" i="1"/>
  <c r="AC209" i="1"/>
  <c r="A201" i="1"/>
  <c r="AC201" i="1"/>
  <c r="A193" i="1"/>
  <c r="AC193" i="1"/>
  <c r="A185" i="1"/>
  <c r="AC185" i="1"/>
  <c r="A177" i="1"/>
  <c r="AC177" i="1"/>
  <c r="A169" i="1"/>
  <c r="AC169" i="1"/>
  <c r="A161" i="1"/>
  <c r="AC161" i="1"/>
  <c r="A153" i="1"/>
  <c r="AC153" i="1"/>
  <c r="A145" i="1"/>
  <c r="AC145" i="1"/>
  <c r="A137" i="1"/>
  <c r="AC137" i="1"/>
  <c r="A129" i="1"/>
  <c r="AC129" i="1"/>
  <c r="A121" i="1"/>
  <c r="AC121" i="1"/>
  <c r="A113" i="1"/>
  <c r="AC113" i="1"/>
  <c r="A105" i="1"/>
  <c r="AC105" i="1"/>
  <c r="A97" i="1"/>
  <c r="AC97" i="1"/>
  <c r="A89" i="1"/>
  <c r="AC89" i="1"/>
  <c r="A81" i="1"/>
  <c r="AC81" i="1"/>
  <c r="A73" i="1"/>
  <c r="AC73" i="1"/>
  <c r="A65" i="1"/>
  <c r="AC65" i="1"/>
  <c r="A57" i="1"/>
  <c r="AC57" i="1"/>
  <c r="A49" i="1"/>
  <c r="AC49" i="1"/>
  <c r="AB41" i="1"/>
  <c r="AC41" i="1"/>
  <c r="A33" i="1"/>
  <c r="AC33" i="1"/>
  <c r="A25" i="1"/>
  <c r="AC25" i="1"/>
  <c r="A17" i="1"/>
  <c r="AC17" i="1"/>
  <c r="A9" i="1"/>
  <c r="AC9" i="1"/>
  <c r="AB620" i="1"/>
  <c r="AC620" i="1"/>
  <c r="A580" i="1"/>
  <c r="AC580" i="1"/>
  <c r="A532" i="1"/>
  <c r="AC532" i="1"/>
  <c r="A468" i="1"/>
  <c r="AC468" i="1"/>
  <c r="A356" i="1"/>
  <c r="AC356" i="1"/>
  <c r="A3" i="1"/>
  <c r="AC3" i="1"/>
  <c r="A624" i="1"/>
  <c r="AC624" i="1"/>
  <c r="A616" i="1"/>
  <c r="AC616" i="1"/>
  <c r="A608" i="1"/>
  <c r="AC608" i="1"/>
  <c r="A592" i="1"/>
  <c r="AC592" i="1"/>
  <c r="A584" i="1"/>
  <c r="AC584" i="1"/>
  <c r="A568" i="1"/>
  <c r="AC568" i="1"/>
  <c r="A560" i="1"/>
  <c r="AC560" i="1"/>
  <c r="AB536" i="1"/>
  <c r="AC536" i="1"/>
  <c r="AB528" i="1"/>
  <c r="AC528" i="1"/>
  <c r="A520" i="1"/>
  <c r="AC520" i="1"/>
  <c r="A512" i="1"/>
  <c r="AC512" i="1"/>
  <c r="A504" i="1"/>
  <c r="AC504" i="1"/>
  <c r="A496" i="1"/>
  <c r="AC496" i="1"/>
  <c r="A488" i="1"/>
  <c r="AC488" i="1"/>
  <c r="A480" i="1"/>
  <c r="AC480" i="1"/>
  <c r="A472" i="1"/>
  <c r="AC472" i="1"/>
  <c r="A464" i="1"/>
  <c r="AC464" i="1"/>
  <c r="A432" i="1"/>
  <c r="AC432" i="1"/>
  <c r="A424" i="1"/>
  <c r="AC424" i="1"/>
  <c r="A416" i="1"/>
  <c r="AC416" i="1"/>
  <c r="A408" i="1"/>
  <c r="AC408" i="1"/>
  <c r="A400" i="1"/>
  <c r="AC400" i="1"/>
  <c r="A368" i="1"/>
  <c r="AC368" i="1"/>
  <c r="A360" i="1"/>
  <c r="AC360" i="1"/>
  <c r="A352" i="1"/>
  <c r="AC352" i="1"/>
  <c r="A344" i="1"/>
  <c r="AC344" i="1"/>
  <c r="A336" i="1"/>
  <c r="AC336" i="1"/>
  <c r="A328" i="1"/>
  <c r="AC328" i="1"/>
  <c r="A320" i="1"/>
  <c r="AC320" i="1"/>
  <c r="A312" i="1"/>
  <c r="AC312" i="1"/>
  <c r="A304" i="1"/>
  <c r="AC304" i="1"/>
  <c r="A296" i="1"/>
  <c r="AC296" i="1"/>
  <c r="A288" i="1"/>
  <c r="AC288" i="1"/>
  <c r="A280" i="1"/>
  <c r="AC280" i="1"/>
  <c r="A272" i="1"/>
  <c r="AC272" i="1"/>
  <c r="A264" i="1"/>
  <c r="AC264" i="1"/>
  <c r="A256" i="1"/>
  <c r="AC256" i="1"/>
  <c r="A248" i="1"/>
  <c r="AC248" i="1"/>
  <c r="A240" i="1"/>
  <c r="AC240" i="1"/>
  <c r="A232" i="1"/>
  <c r="AC232" i="1"/>
  <c r="A224" i="1"/>
  <c r="AC224" i="1"/>
  <c r="A216" i="1"/>
  <c r="AC216" i="1"/>
  <c r="A208" i="1"/>
  <c r="AC208" i="1"/>
  <c r="A200" i="1"/>
  <c r="AC200" i="1"/>
  <c r="A192" i="1"/>
  <c r="AC192" i="1"/>
  <c r="A184" i="1"/>
  <c r="AC184" i="1"/>
  <c r="A176" i="1"/>
  <c r="AC176" i="1"/>
  <c r="A168" i="1"/>
  <c r="AC168" i="1"/>
  <c r="A160" i="1"/>
  <c r="AC160" i="1"/>
  <c r="A152" i="1"/>
  <c r="AC152" i="1"/>
  <c r="A144" i="1"/>
  <c r="AC144" i="1"/>
  <c r="A136" i="1"/>
  <c r="AC136" i="1"/>
  <c r="A128" i="1"/>
  <c r="AC128" i="1"/>
  <c r="A120" i="1"/>
  <c r="AC120" i="1"/>
  <c r="A112" i="1"/>
  <c r="AC112" i="1"/>
  <c r="AB104" i="1"/>
  <c r="AC104" i="1"/>
  <c r="A96" i="1"/>
  <c r="AC96" i="1"/>
  <c r="A88" i="1"/>
  <c r="AC88" i="1"/>
  <c r="A80" i="1"/>
  <c r="AC80" i="1"/>
  <c r="A72" i="1"/>
  <c r="AC72" i="1"/>
  <c r="A64" i="1"/>
  <c r="AC64" i="1"/>
  <c r="A56" i="1"/>
  <c r="AC56" i="1"/>
  <c r="AB48" i="1"/>
  <c r="AC48" i="1"/>
  <c r="AB40" i="1"/>
  <c r="AC40" i="1"/>
  <c r="A32" i="1"/>
  <c r="AC32" i="1"/>
  <c r="A24" i="1"/>
  <c r="AC24" i="1"/>
  <c r="A16" i="1"/>
  <c r="AC16" i="1"/>
  <c r="A8" i="1"/>
  <c r="AC8" i="1"/>
  <c r="A621" i="1"/>
  <c r="AC621" i="1"/>
  <c r="A604" i="1"/>
  <c r="AC604" i="1"/>
  <c r="A492" i="1"/>
  <c r="AC492" i="1"/>
  <c r="A460" i="1"/>
  <c r="AC460" i="1"/>
  <c r="A412" i="1"/>
  <c r="AC412" i="1"/>
  <c r="A340" i="1"/>
  <c r="AC340" i="1"/>
  <c r="A631" i="1"/>
  <c r="AC631" i="1"/>
  <c r="A623" i="1"/>
  <c r="AC623" i="1"/>
  <c r="A615" i="1"/>
  <c r="AC615" i="1"/>
  <c r="A607" i="1"/>
  <c r="AC607" i="1"/>
  <c r="A591" i="1"/>
  <c r="AC591" i="1"/>
  <c r="A583" i="1"/>
  <c r="AC583" i="1"/>
  <c r="A567" i="1"/>
  <c r="AC567" i="1"/>
  <c r="A559" i="1"/>
  <c r="AC559" i="1"/>
  <c r="A543" i="1"/>
  <c r="AC543" i="1"/>
  <c r="A535" i="1"/>
  <c r="AC535" i="1"/>
  <c r="A527" i="1"/>
  <c r="AC527" i="1"/>
  <c r="A519" i="1"/>
  <c r="AC519" i="1"/>
  <c r="A511" i="1"/>
  <c r="AC511" i="1"/>
  <c r="A503" i="1"/>
  <c r="AC503" i="1"/>
  <c r="A495" i="1"/>
  <c r="AC495" i="1"/>
  <c r="A487" i="1"/>
  <c r="AC487" i="1"/>
  <c r="A479" i="1"/>
  <c r="AC479" i="1"/>
  <c r="A471" i="1"/>
  <c r="AC471" i="1"/>
  <c r="A463" i="1"/>
  <c r="AC463" i="1"/>
  <c r="A431" i="1"/>
  <c r="AC431" i="1"/>
  <c r="A423" i="1"/>
  <c r="AC423" i="1"/>
  <c r="A415" i="1"/>
  <c r="AC415" i="1"/>
  <c r="A407" i="1"/>
  <c r="AC407" i="1"/>
  <c r="A399" i="1"/>
  <c r="AC399" i="1"/>
  <c r="A367" i="1"/>
  <c r="AC367" i="1"/>
  <c r="A359" i="1"/>
  <c r="AC359" i="1"/>
  <c r="A351" i="1"/>
  <c r="AC351" i="1"/>
  <c r="A343" i="1"/>
  <c r="AC343" i="1"/>
  <c r="A335" i="1"/>
  <c r="AC335" i="1"/>
  <c r="A327" i="1"/>
  <c r="AC327" i="1"/>
  <c r="A319" i="1"/>
  <c r="AC319" i="1"/>
  <c r="A311" i="1"/>
  <c r="AC311" i="1"/>
  <c r="A303" i="1"/>
  <c r="AC303" i="1"/>
  <c r="A295" i="1"/>
  <c r="AC295" i="1"/>
  <c r="A287" i="1"/>
  <c r="AC287" i="1"/>
  <c r="A279" i="1"/>
  <c r="AC279" i="1"/>
  <c r="A271" i="1"/>
  <c r="AC271" i="1"/>
  <c r="A263" i="1"/>
  <c r="AC263" i="1"/>
  <c r="A255" i="1"/>
  <c r="AC255" i="1"/>
  <c r="A247" i="1"/>
  <c r="AC247" i="1"/>
  <c r="A239" i="1"/>
  <c r="AC239" i="1"/>
  <c r="AB231" i="1"/>
  <c r="AC231" i="1"/>
  <c r="A223" i="1"/>
  <c r="AC223" i="1"/>
  <c r="A215" i="1"/>
  <c r="AC215" i="1"/>
  <c r="A207" i="1"/>
  <c r="AC207" i="1"/>
  <c r="A199" i="1"/>
  <c r="AC199" i="1"/>
  <c r="A191" i="1"/>
  <c r="AC191" i="1"/>
  <c r="A183" i="1"/>
  <c r="AC183" i="1"/>
  <c r="A175" i="1"/>
  <c r="AC175" i="1"/>
  <c r="A167" i="1"/>
  <c r="AC167" i="1"/>
  <c r="A159" i="1"/>
  <c r="AC159" i="1"/>
  <c r="A151" i="1"/>
  <c r="AC151" i="1"/>
  <c r="A143" i="1"/>
  <c r="AC143" i="1"/>
  <c r="A135" i="1"/>
  <c r="AC135" i="1"/>
  <c r="A127" i="1"/>
  <c r="AC127" i="1"/>
  <c r="A119" i="1"/>
  <c r="AC119" i="1"/>
  <c r="A111" i="1"/>
  <c r="AC111" i="1"/>
  <c r="A103" i="1"/>
  <c r="AC103" i="1"/>
  <c r="A95" i="1"/>
  <c r="AC95" i="1"/>
  <c r="A87" i="1"/>
  <c r="AC87" i="1"/>
  <c r="A79" i="1"/>
  <c r="AC79" i="1"/>
  <c r="A71" i="1"/>
  <c r="AC71" i="1"/>
  <c r="A63" i="1"/>
  <c r="AC63" i="1"/>
  <c r="A55" i="1"/>
  <c r="AC55" i="1"/>
  <c r="AB47" i="1"/>
  <c r="AC47" i="1"/>
  <c r="AB39" i="1"/>
  <c r="AC39" i="1"/>
  <c r="A31" i="1"/>
  <c r="AC31" i="1"/>
  <c r="A23" i="1"/>
  <c r="AC23" i="1"/>
  <c r="A15" i="1"/>
  <c r="AC15" i="1"/>
  <c r="A7" i="1"/>
  <c r="AC7" i="1"/>
  <c r="A556" i="1"/>
  <c r="AC556" i="1"/>
  <c r="A484" i="1"/>
  <c r="AC484" i="1"/>
  <c r="A630" i="1"/>
  <c r="AC630" i="1"/>
  <c r="A622" i="1"/>
  <c r="AC622" i="1"/>
  <c r="A614" i="1"/>
  <c r="AC614" i="1"/>
  <c r="A606" i="1"/>
  <c r="AC606" i="1"/>
  <c r="AB590" i="1"/>
  <c r="AC590" i="1"/>
  <c r="A582" i="1"/>
  <c r="AC582" i="1"/>
  <c r="A558" i="1"/>
  <c r="AC558" i="1"/>
  <c r="A542" i="1"/>
  <c r="AC542" i="1"/>
  <c r="A534" i="1"/>
  <c r="AC534" i="1"/>
  <c r="A526" i="1"/>
  <c r="AC526" i="1"/>
  <c r="A518" i="1"/>
  <c r="AC518" i="1"/>
  <c r="A510" i="1"/>
  <c r="AC510" i="1"/>
  <c r="A502" i="1"/>
  <c r="AC502" i="1"/>
  <c r="AB494" i="1"/>
  <c r="AC494" i="1"/>
  <c r="A486" i="1"/>
  <c r="AC486" i="1"/>
  <c r="A478" i="1"/>
  <c r="AC478" i="1"/>
  <c r="A470" i="1"/>
  <c r="AC470" i="1"/>
  <c r="A462" i="1"/>
  <c r="AC462" i="1"/>
  <c r="A430" i="1"/>
  <c r="AC430" i="1"/>
  <c r="A422" i="1"/>
  <c r="AC422" i="1"/>
  <c r="A414" i="1"/>
  <c r="AC414" i="1"/>
  <c r="A406" i="1"/>
  <c r="AC406" i="1"/>
  <c r="A366" i="1"/>
  <c r="AC366" i="1"/>
  <c r="A358" i="1"/>
  <c r="AC358" i="1"/>
  <c r="A350" i="1"/>
  <c r="AC350" i="1"/>
  <c r="A342" i="1"/>
  <c r="AC342" i="1"/>
  <c r="A334" i="1"/>
  <c r="AC334" i="1"/>
  <c r="AB326" i="1"/>
  <c r="AC326" i="1"/>
  <c r="A318" i="1"/>
  <c r="AC318" i="1"/>
  <c r="A310" i="1"/>
  <c r="AC310" i="1"/>
  <c r="A302" i="1"/>
  <c r="AC302" i="1"/>
  <c r="A294" i="1"/>
  <c r="AC294" i="1"/>
  <c r="A286" i="1"/>
  <c r="AC286" i="1"/>
  <c r="A278" i="1"/>
  <c r="AC278" i="1"/>
  <c r="A270" i="1"/>
  <c r="AC270" i="1"/>
  <c r="A262" i="1"/>
  <c r="AC262" i="1"/>
  <c r="A254" i="1"/>
  <c r="AC254" i="1"/>
  <c r="A246" i="1"/>
  <c r="AC246" i="1"/>
  <c r="A238" i="1"/>
  <c r="AC238" i="1"/>
  <c r="A230" i="1"/>
  <c r="AC230" i="1"/>
  <c r="A222" i="1"/>
  <c r="AC222" i="1"/>
  <c r="A214" i="1"/>
  <c r="AC214" i="1"/>
  <c r="A206" i="1"/>
  <c r="AC206" i="1"/>
  <c r="A198" i="1"/>
  <c r="AC198" i="1"/>
  <c r="A190" i="1"/>
  <c r="AC190" i="1"/>
  <c r="A182" i="1"/>
  <c r="AC182" i="1"/>
  <c r="A174" i="1"/>
  <c r="AC174" i="1"/>
  <c r="A166" i="1"/>
  <c r="AC166" i="1"/>
  <c r="A158" i="1"/>
  <c r="AC158" i="1"/>
  <c r="A150" i="1"/>
  <c r="AC150" i="1"/>
  <c r="A142" i="1"/>
  <c r="AC142" i="1"/>
  <c r="A134" i="1"/>
  <c r="AC134" i="1"/>
  <c r="A126" i="1"/>
  <c r="AC126" i="1"/>
  <c r="A118" i="1"/>
  <c r="AC118" i="1"/>
  <c r="A110" i="1"/>
  <c r="AC110" i="1"/>
  <c r="A102" i="1"/>
  <c r="AC102" i="1"/>
  <c r="A94" i="1"/>
  <c r="AC94" i="1"/>
  <c r="A86" i="1"/>
  <c r="AC86" i="1"/>
  <c r="A78" i="1"/>
  <c r="AC78" i="1"/>
  <c r="A70" i="1"/>
  <c r="AC70" i="1"/>
  <c r="A62" i="1"/>
  <c r="AC62" i="1"/>
  <c r="A54" i="1"/>
  <c r="AC54" i="1"/>
  <c r="AB46" i="1"/>
  <c r="AC46" i="1"/>
  <c r="AB38" i="1"/>
  <c r="AC38" i="1"/>
  <c r="A30" i="1"/>
  <c r="AC30" i="1"/>
  <c r="A22" i="1"/>
  <c r="AC22" i="1"/>
  <c r="A14" i="1"/>
  <c r="AC14" i="1"/>
  <c r="A6" i="1"/>
  <c r="AC6" i="1"/>
  <c r="AB589" i="1"/>
  <c r="AC589" i="1"/>
  <c r="A581" i="1"/>
  <c r="AC581" i="1"/>
  <c r="A557" i="1"/>
  <c r="AC557" i="1"/>
  <c r="A533" i="1"/>
  <c r="AC533" i="1"/>
  <c r="A525" i="1"/>
  <c r="AC525" i="1"/>
  <c r="A517" i="1"/>
  <c r="AC517" i="1"/>
  <c r="A509" i="1"/>
  <c r="AC509" i="1"/>
  <c r="A501" i="1"/>
  <c r="AC501" i="1"/>
  <c r="A493" i="1"/>
  <c r="AC493" i="1"/>
  <c r="A485" i="1"/>
  <c r="AC485" i="1"/>
  <c r="A477" i="1"/>
  <c r="AC477" i="1"/>
  <c r="A469" i="1"/>
  <c r="AC469" i="1"/>
  <c r="A461" i="1"/>
  <c r="AC461" i="1"/>
  <c r="A429" i="1"/>
  <c r="AC429" i="1"/>
  <c r="A421" i="1"/>
  <c r="AC421" i="1"/>
  <c r="A413" i="1"/>
  <c r="AC413" i="1"/>
  <c r="A405" i="1"/>
  <c r="AC405" i="1"/>
  <c r="A365" i="1"/>
  <c r="AC365" i="1"/>
  <c r="A357" i="1"/>
  <c r="AC357" i="1"/>
  <c r="A349" i="1"/>
  <c r="AC349" i="1"/>
  <c r="A341" i="1"/>
  <c r="AC341" i="1"/>
  <c r="A333" i="1"/>
  <c r="AC333" i="1"/>
  <c r="AB325" i="1"/>
  <c r="AC325" i="1"/>
  <c r="A317" i="1"/>
  <c r="AC317" i="1"/>
  <c r="A309" i="1"/>
  <c r="AC309" i="1"/>
  <c r="A301" i="1"/>
  <c r="AC301" i="1"/>
  <c r="A293" i="1"/>
  <c r="AC293" i="1"/>
  <c r="A285" i="1"/>
  <c r="AC285" i="1"/>
  <c r="A277" i="1"/>
  <c r="AC277" i="1"/>
  <c r="A269" i="1"/>
  <c r="AC269" i="1"/>
  <c r="A261" i="1"/>
  <c r="AC261" i="1"/>
  <c r="A253" i="1"/>
  <c r="AC253" i="1"/>
  <c r="A245" i="1"/>
  <c r="AC245" i="1"/>
  <c r="A237" i="1"/>
  <c r="AC237" i="1"/>
  <c r="A229" i="1"/>
  <c r="AC229" i="1"/>
  <c r="A221" i="1"/>
  <c r="AC221" i="1"/>
  <c r="A213" i="1"/>
  <c r="AC213" i="1"/>
  <c r="A205" i="1"/>
  <c r="AC205" i="1"/>
  <c r="A197" i="1"/>
  <c r="AC197" i="1"/>
  <c r="A189" i="1"/>
  <c r="AC189" i="1"/>
  <c r="A181" i="1"/>
  <c r="AC181" i="1"/>
  <c r="A173" i="1"/>
  <c r="AC173" i="1"/>
  <c r="A165" i="1"/>
  <c r="AC165" i="1"/>
  <c r="A157" i="1"/>
  <c r="AC157" i="1"/>
  <c r="A149" i="1"/>
  <c r="AC149" i="1"/>
  <c r="A141" i="1"/>
  <c r="AC141" i="1"/>
  <c r="AB133" i="1"/>
  <c r="AC133" i="1"/>
  <c r="A125" i="1"/>
  <c r="AC125" i="1"/>
  <c r="A117" i="1"/>
  <c r="AC117" i="1"/>
  <c r="A109" i="1"/>
  <c r="AC109" i="1"/>
  <c r="A101" i="1"/>
  <c r="AC101" i="1"/>
  <c r="A93" i="1"/>
  <c r="AC93" i="1"/>
  <c r="A85" i="1"/>
  <c r="AC85" i="1"/>
  <c r="A77" i="1"/>
  <c r="AC77" i="1"/>
  <c r="A69" i="1"/>
  <c r="AC69" i="1"/>
  <c r="A61" i="1"/>
  <c r="AC61" i="1"/>
  <c r="A53" i="1"/>
  <c r="AC53" i="1"/>
  <c r="AB45" i="1"/>
  <c r="AC45" i="1"/>
  <c r="AB37" i="1"/>
  <c r="AC37" i="1"/>
  <c r="A29" i="1"/>
  <c r="AC29" i="1"/>
  <c r="A21" i="1"/>
  <c r="AC21" i="1"/>
  <c r="A13" i="1"/>
  <c r="AC13" i="1"/>
  <c r="A5" i="1"/>
  <c r="AC5" i="1"/>
  <c r="A588" i="1"/>
  <c r="AC588" i="1"/>
  <c r="A524" i="1"/>
  <c r="AC524" i="1"/>
  <c r="A404" i="1"/>
  <c r="AC404" i="1"/>
  <c r="A364" i="1"/>
  <c r="AC364" i="1"/>
  <c r="AB324" i="1"/>
  <c r="AC324" i="1"/>
  <c r="A316" i="1"/>
  <c r="AC316" i="1"/>
  <c r="A300" i="1"/>
  <c r="AC300" i="1"/>
  <c r="A292" i="1"/>
  <c r="AC292" i="1"/>
  <c r="A284" i="1"/>
  <c r="AC284" i="1"/>
  <c r="A268" i="1"/>
  <c r="AC268" i="1"/>
  <c r="A252" i="1"/>
  <c r="AC252" i="1"/>
  <c r="A244" i="1"/>
  <c r="AC244" i="1"/>
  <c r="A236" i="1"/>
  <c r="AC236" i="1"/>
  <c r="A228" i="1"/>
  <c r="AC228" i="1"/>
  <c r="A220" i="1"/>
  <c r="AC220" i="1"/>
  <c r="A212" i="1"/>
  <c r="AC212" i="1"/>
  <c r="A204" i="1"/>
  <c r="AC204" i="1"/>
  <c r="A196" i="1"/>
  <c r="AC196" i="1"/>
  <c r="A188" i="1"/>
  <c r="AC188" i="1"/>
  <c r="A180" i="1"/>
  <c r="AC180" i="1"/>
  <c r="A172" i="1"/>
  <c r="AC172" i="1"/>
  <c r="A164" i="1"/>
  <c r="AC164" i="1"/>
  <c r="A156" i="1"/>
  <c r="AC156" i="1"/>
  <c r="A148" i="1"/>
  <c r="AC148" i="1"/>
  <c r="A140" i="1"/>
  <c r="AC140" i="1"/>
  <c r="AB132" i="1"/>
  <c r="AC132" i="1"/>
  <c r="A124" i="1"/>
  <c r="AC124" i="1"/>
  <c r="A116" i="1"/>
  <c r="AC116" i="1"/>
  <c r="A108" i="1"/>
  <c r="AC108" i="1"/>
  <c r="A100" i="1"/>
  <c r="AC100" i="1"/>
  <c r="A92" i="1"/>
  <c r="AC92" i="1"/>
  <c r="A84" i="1"/>
  <c r="AC84" i="1"/>
  <c r="A76" i="1"/>
  <c r="AC76" i="1"/>
  <c r="A68" i="1"/>
  <c r="AC68" i="1"/>
  <c r="A60" i="1"/>
  <c r="AC60" i="1"/>
  <c r="A52" i="1"/>
  <c r="AC52" i="1"/>
  <c r="AB44" i="1"/>
  <c r="AC44" i="1"/>
  <c r="A36" i="1"/>
  <c r="AC36" i="1"/>
  <c r="A28" i="1"/>
  <c r="AC28" i="1"/>
  <c r="A20" i="1"/>
  <c r="AC20" i="1"/>
  <c r="A12" i="1"/>
  <c r="AC12" i="1"/>
  <c r="A4" i="1"/>
  <c r="AC4" i="1"/>
  <c r="A627" i="1"/>
  <c r="AA627" i="1"/>
  <c r="A515" i="1"/>
  <c r="AA515" i="1"/>
  <c r="A323" i="1"/>
  <c r="AA323" i="1"/>
  <c r="A131" i="1"/>
  <c r="AA131" i="1"/>
  <c r="A43" i="1"/>
  <c r="AA43" i="1"/>
  <c r="A11" i="1"/>
  <c r="AA11" i="1"/>
  <c r="A130" i="1"/>
  <c r="AA130" i="1"/>
  <c r="A42" i="1"/>
  <c r="AA42" i="1"/>
  <c r="A562" i="1"/>
  <c r="AA562" i="1"/>
  <c r="A601" i="1"/>
  <c r="AA601" i="1"/>
  <c r="A561" i="1"/>
  <c r="AA561" i="1"/>
  <c r="A537" i="1"/>
  <c r="AA537" i="1"/>
  <c r="A529" i="1"/>
  <c r="AA529" i="1"/>
  <c r="A457" i="1"/>
  <c r="AA457" i="1"/>
  <c r="A41" i="1"/>
  <c r="AA41" i="1"/>
  <c r="A602" i="1"/>
  <c r="AA602" i="1"/>
  <c r="A536" i="1"/>
  <c r="AA536" i="1"/>
  <c r="A528" i="1"/>
  <c r="AA528" i="1"/>
  <c r="A456" i="1"/>
  <c r="AA456" i="1"/>
  <c r="A104" i="1"/>
  <c r="AA104" i="1"/>
  <c r="A48" i="1"/>
  <c r="AA48" i="1"/>
  <c r="A40" i="1"/>
  <c r="AA40" i="1"/>
  <c r="A590" i="1"/>
  <c r="AA590" i="1"/>
  <c r="A494" i="1"/>
  <c r="AA494" i="1"/>
  <c r="A326" i="1"/>
  <c r="AA326" i="1"/>
  <c r="A46" i="1"/>
  <c r="AA46" i="1"/>
  <c r="A38" i="1"/>
  <c r="AA38" i="1"/>
  <c r="A47" i="1"/>
  <c r="AA47" i="1"/>
  <c r="A589" i="1"/>
  <c r="AA589" i="1"/>
  <c r="A325" i="1"/>
  <c r="AA325" i="1"/>
  <c r="A133" i="1"/>
  <c r="AA133" i="1"/>
  <c r="A45" i="1"/>
  <c r="AA45" i="1"/>
  <c r="A37" i="1"/>
  <c r="AA37" i="1"/>
  <c r="A231" i="1"/>
  <c r="AA231" i="1"/>
  <c r="A39" i="1"/>
  <c r="AA39" i="1"/>
  <c r="A620" i="1"/>
  <c r="AA620" i="1"/>
  <c r="A596" i="1"/>
  <c r="AA596" i="1"/>
  <c r="A516" i="1"/>
  <c r="AA516" i="1"/>
  <c r="A324" i="1"/>
  <c r="AA324" i="1"/>
  <c r="A132" i="1"/>
  <c r="AA132" i="1"/>
  <c r="A44" i="1"/>
  <c r="AA44" i="1"/>
  <c r="O4" i="1"/>
  <c r="W4" i="1" s="1"/>
  <c r="O5" i="1"/>
  <c r="W5" i="1" s="1"/>
  <c r="O6" i="1"/>
  <c r="W6" i="1" s="1"/>
  <c r="O7" i="1"/>
  <c r="W7" i="1" s="1"/>
  <c r="O8" i="1"/>
  <c r="W8" i="1" s="1"/>
  <c r="O9" i="1"/>
  <c r="W9" i="1" s="1"/>
  <c r="O10" i="1"/>
  <c r="W10" i="1" s="1"/>
  <c r="O11" i="1"/>
  <c r="W11" i="1" s="1"/>
  <c r="O12" i="1"/>
  <c r="W12" i="1" s="1"/>
  <c r="O13" i="1"/>
  <c r="W13" i="1" s="1"/>
  <c r="O14" i="1"/>
  <c r="W14" i="1" s="1"/>
  <c r="O15" i="1"/>
  <c r="W15" i="1" s="1"/>
  <c r="O16" i="1"/>
  <c r="W16" i="1" s="1"/>
  <c r="O17" i="1"/>
  <c r="W17" i="1" s="1"/>
  <c r="O18" i="1"/>
  <c r="W18" i="1" s="1"/>
  <c r="O19" i="1"/>
  <c r="W19" i="1" s="1"/>
  <c r="O20" i="1"/>
  <c r="W20" i="1" s="1"/>
  <c r="O21" i="1"/>
  <c r="W21" i="1" s="1"/>
  <c r="O22" i="1"/>
  <c r="W22" i="1" s="1"/>
  <c r="O23" i="1"/>
  <c r="W23" i="1" s="1"/>
  <c r="O24" i="1"/>
  <c r="W24" i="1" s="1"/>
  <c r="O25" i="1"/>
  <c r="W25" i="1" s="1"/>
  <c r="O26" i="1"/>
  <c r="W26" i="1" s="1"/>
  <c r="O27" i="1"/>
  <c r="W27" i="1" s="1"/>
  <c r="O28" i="1"/>
  <c r="W28" i="1" s="1"/>
  <c r="O29" i="1"/>
  <c r="W29" i="1" s="1"/>
  <c r="O30" i="1"/>
  <c r="W30" i="1" s="1"/>
  <c r="O31" i="1"/>
  <c r="W31" i="1" s="1"/>
  <c r="O32" i="1"/>
  <c r="W32" i="1" s="1"/>
  <c r="O33" i="1"/>
  <c r="W33" i="1" s="1"/>
  <c r="O34" i="1"/>
  <c r="W34" i="1" s="1"/>
  <c r="O35" i="1"/>
  <c r="W35" i="1" s="1"/>
  <c r="O36" i="1"/>
  <c r="W36" i="1" s="1"/>
  <c r="O37" i="1"/>
  <c r="W37" i="1" s="1"/>
  <c r="O38" i="1"/>
  <c r="W38" i="1" s="1"/>
  <c r="O39" i="1"/>
  <c r="W39" i="1" s="1"/>
  <c r="O40" i="1"/>
  <c r="W40" i="1" s="1"/>
  <c r="O41" i="1"/>
  <c r="W41" i="1" s="1"/>
  <c r="O42" i="1"/>
  <c r="W42" i="1" s="1"/>
  <c r="O43" i="1"/>
  <c r="W43" i="1" s="1"/>
  <c r="O44" i="1"/>
  <c r="W44" i="1" s="1"/>
  <c r="O45" i="1"/>
  <c r="W45" i="1" s="1"/>
  <c r="O46" i="1"/>
  <c r="W46" i="1" s="1"/>
  <c r="O47" i="1"/>
  <c r="W47" i="1" s="1"/>
  <c r="O48" i="1"/>
  <c r="W48" i="1" s="1"/>
  <c r="O49" i="1"/>
  <c r="W49" i="1" s="1"/>
  <c r="O50" i="1"/>
  <c r="W50" i="1" s="1"/>
  <c r="O51" i="1"/>
  <c r="W51" i="1" s="1"/>
  <c r="O52" i="1"/>
  <c r="W52" i="1" s="1"/>
  <c r="O53" i="1"/>
  <c r="W53" i="1" s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W74" i="1" s="1"/>
  <c r="O75" i="1"/>
  <c r="W75" i="1" s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W96" i="1" s="1"/>
  <c r="O97" i="1"/>
  <c r="W97" i="1" s="1"/>
  <c r="O98" i="1"/>
  <c r="W98" i="1" s="1"/>
  <c r="O99" i="1"/>
  <c r="W99" i="1" s="1"/>
  <c r="O100" i="1"/>
  <c r="W100" i="1" s="1"/>
  <c r="O101" i="1"/>
  <c r="W101" i="1" s="1"/>
  <c r="O102" i="1"/>
  <c r="W102" i="1" s="1"/>
  <c r="O103" i="1"/>
  <c r="W103" i="1" s="1"/>
  <c r="O104" i="1"/>
  <c r="W104" i="1" s="1"/>
  <c r="O105" i="1"/>
  <c r="W105" i="1" s="1"/>
  <c r="O106" i="1"/>
  <c r="W106" i="1" s="1"/>
  <c r="O107" i="1"/>
  <c r="W107" i="1" s="1"/>
  <c r="O108" i="1"/>
  <c r="W108" i="1" s="1"/>
  <c r="O109" i="1"/>
  <c r="W109" i="1" s="1"/>
  <c r="O110" i="1"/>
  <c r="W110" i="1" s="1"/>
  <c r="O111" i="1"/>
  <c r="W111" i="1" s="1"/>
  <c r="O112" i="1"/>
  <c r="W112" i="1" s="1"/>
  <c r="O113" i="1"/>
  <c r="W113" i="1" s="1"/>
  <c r="O114" i="1"/>
  <c r="W114" i="1" s="1"/>
  <c r="O115" i="1"/>
  <c r="W115" i="1" s="1"/>
  <c r="O116" i="1"/>
  <c r="W116" i="1" s="1"/>
  <c r="O117" i="1"/>
  <c r="W117" i="1" s="1"/>
  <c r="O118" i="1"/>
  <c r="W118" i="1" s="1"/>
  <c r="O119" i="1"/>
  <c r="W119" i="1" s="1"/>
  <c r="O120" i="1"/>
  <c r="W120" i="1" s="1"/>
  <c r="O121" i="1"/>
  <c r="W121" i="1" s="1"/>
  <c r="O122" i="1"/>
  <c r="W122" i="1" s="1"/>
  <c r="O123" i="1"/>
  <c r="W123" i="1" s="1"/>
  <c r="O124" i="1"/>
  <c r="W124" i="1" s="1"/>
  <c r="O125" i="1"/>
  <c r="W125" i="1" s="1"/>
  <c r="O126" i="1"/>
  <c r="W126" i="1" s="1"/>
  <c r="O127" i="1"/>
  <c r="W127" i="1" s="1"/>
  <c r="O128" i="1"/>
  <c r="W128" i="1" s="1"/>
  <c r="O129" i="1"/>
  <c r="W129" i="1" s="1"/>
  <c r="O130" i="1"/>
  <c r="W130" i="1" s="1"/>
  <c r="O131" i="1"/>
  <c r="W131" i="1" s="1"/>
  <c r="O132" i="1"/>
  <c r="W132" i="1" s="1"/>
  <c r="O133" i="1"/>
  <c r="W133" i="1" s="1"/>
  <c r="O134" i="1"/>
  <c r="W134" i="1" s="1"/>
  <c r="O135" i="1"/>
  <c r="W135" i="1" s="1"/>
  <c r="O136" i="1"/>
  <c r="W136" i="1" s="1"/>
  <c r="O137" i="1"/>
  <c r="W137" i="1" s="1"/>
  <c r="O138" i="1"/>
  <c r="W138" i="1" s="1"/>
  <c r="O139" i="1"/>
  <c r="W139" i="1" s="1"/>
  <c r="O140" i="1"/>
  <c r="W140" i="1" s="1"/>
  <c r="O141" i="1"/>
  <c r="W141" i="1" s="1"/>
  <c r="O142" i="1"/>
  <c r="W142" i="1" s="1"/>
  <c r="O143" i="1"/>
  <c r="W143" i="1" s="1"/>
  <c r="O144" i="1"/>
  <c r="W144" i="1" s="1"/>
  <c r="O145" i="1"/>
  <c r="W145" i="1" s="1"/>
  <c r="O146" i="1"/>
  <c r="W146" i="1" s="1"/>
  <c r="O147" i="1"/>
  <c r="W147" i="1" s="1"/>
  <c r="O148" i="1"/>
  <c r="W148" i="1" s="1"/>
  <c r="O149" i="1"/>
  <c r="W149" i="1" s="1"/>
  <c r="O150" i="1"/>
  <c r="W150" i="1" s="1"/>
  <c r="O151" i="1"/>
  <c r="W151" i="1" s="1"/>
  <c r="O152" i="1"/>
  <c r="W152" i="1" s="1"/>
  <c r="O153" i="1"/>
  <c r="W153" i="1" s="1"/>
  <c r="O154" i="1"/>
  <c r="W154" i="1" s="1"/>
  <c r="O155" i="1"/>
  <c r="W155" i="1" s="1"/>
  <c r="O156" i="1"/>
  <c r="W156" i="1" s="1"/>
  <c r="O157" i="1"/>
  <c r="W157" i="1" s="1"/>
  <c r="O158" i="1"/>
  <c r="W158" i="1" s="1"/>
  <c r="O159" i="1"/>
  <c r="W159" i="1" s="1"/>
  <c r="O160" i="1"/>
  <c r="W160" i="1" s="1"/>
  <c r="O161" i="1"/>
  <c r="W161" i="1" s="1"/>
  <c r="O162" i="1"/>
  <c r="W162" i="1" s="1"/>
  <c r="O163" i="1"/>
  <c r="W163" i="1" s="1"/>
  <c r="O164" i="1"/>
  <c r="W164" i="1" s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W185" i="1" s="1"/>
  <c r="O186" i="1"/>
  <c r="W186" i="1" s="1"/>
  <c r="O187" i="1"/>
  <c r="W187" i="1" s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W208" i="1" s="1"/>
  <c r="O209" i="1"/>
  <c r="W209" i="1" s="1"/>
  <c r="O210" i="1"/>
  <c r="W210" i="1" s="1"/>
  <c r="O211" i="1"/>
  <c r="W211" i="1" s="1"/>
  <c r="O212" i="1"/>
  <c r="W212" i="1" s="1"/>
  <c r="O213" i="1"/>
  <c r="W213" i="1" s="1"/>
  <c r="O214" i="1"/>
  <c r="W214" i="1" s="1"/>
  <c r="O215" i="1"/>
  <c r="W215" i="1" s="1"/>
  <c r="O216" i="1"/>
  <c r="W216" i="1" s="1"/>
  <c r="O217" i="1"/>
  <c r="W217" i="1" s="1"/>
  <c r="O218" i="1"/>
  <c r="W218" i="1" s="1"/>
  <c r="O219" i="1"/>
  <c r="W219" i="1" s="1"/>
  <c r="O220" i="1"/>
  <c r="W220" i="1" s="1"/>
  <c r="O221" i="1"/>
  <c r="W221" i="1" s="1"/>
  <c r="O222" i="1"/>
  <c r="W222" i="1" s="1"/>
  <c r="O223" i="1"/>
  <c r="W223" i="1" s="1"/>
  <c r="O224" i="1"/>
  <c r="W224" i="1" s="1"/>
  <c r="O225" i="1"/>
  <c r="W225" i="1" s="1"/>
  <c r="O226" i="1"/>
  <c r="W226" i="1" s="1"/>
  <c r="O227" i="1"/>
  <c r="W227" i="1" s="1"/>
  <c r="O228" i="1"/>
  <c r="W228" i="1" s="1"/>
  <c r="O229" i="1"/>
  <c r="W229" i="1" s="1"/>
  <c r="O230" i="1"/>
  <c r="W230" i="1" s="1"/>
  <c r="O231" i="1"/>
  <c r="W231" i="1" s="1"/>
  <c r="O232" i="1"/>
  <c r="W232" i="1" s="1"/>
  <c r="O233" i="1"/>
  <c r="W233" i="1" s="1"/>
  <c r="O234" i="1"/>
  <c r="W234" i="1" s="1"/>
  <c r="O235" i="1"/>
  <c r="W235" i="1" s="1"/>
  <c r="O236" i="1"/>
  <c r="W236" i="1" s="1"/>
  <c r="O237" i="1"/>
  <c r="W237" i="1" s="1"/>
  <c r="O238" i="1"/>
  <c r="W238" i="1" s="1"/>
  <c r="O239" i="1"/>
  <c r="W239" i="1" s="1"/>
  <c r="O240" i="1"/>
  <c r="W240" i="1" s="1"/>
  <c r="O241" i="1"/>
  <c r="W241" i="1" s="1"/>
  <c r="O242" i="1"/>
  <c r="W242" i="1" s="1"/>
  <c r="O243" i="1"/>
  <c r="W243" i="1" s="1"/>
  <c r="O244" i="1"/>
  <c r="W244" i="1" s="1"/>
  <c r="O245" i="1"/>
  <c r="W245" i="1" s="1"/>
  <c r="O246" i="1"/>
  <c r="W246" i="1" s="1"/>
  <c r="O247" i="1"/>
  <c r="W247" i="1" s="1"/>
  <c r="O248" i="1"/>
  <c r="W248" i="1" s="1"/>
  <c r="O249" i="1"/>
  <c r="W249" i="1" s="1"/>
  <c r="O250" i="1"/>
  <c r="W250" i="1" s="1"/>
  <c r="O251" i="1"/>
  <c r="W251" i="1" s="1"/>
  <c r="O252" i="1"/>
  <c r="W252" i="1" s="1"/>
  <c r="O253" i="1"/>
  <c r="W253" i="1" s="1"/>
  <c r="O254" i="1"/>
  <c r="W254" i="1" s="1"/>
  <c r="O255" i="1"/>
  <c r="W255" i="1" s="1"/>
  <c r="O256" i="1"/>
  <c r="W256" i="1" s="1"/>
  <c r="O257" i="1"/>
  <c r="W257" i="1" s="1"/>
  <c r="O258" i="1"/>
  <c r="W258" i="1" s="1"/>
  <c r="O259" i="1"/>
  <c r="W259" i="1" s="1"/>
  <c r="O260" i="1"/>
  <c r="W260" i="1" s="1"/>
  <c r="O261" i="1"/>
  <c r="W261" i="1" s="1"/>
  <c r="O262" i="1"/>
  <c r="W262" i="1" s="1"/>
  <c r="O263" i="1"/>
  <c r="W263" i="1" s="1"/>
  <c r="O264" i="1"/>
  <c r="W264" i="1" s="1"/>
  <c r="O265" i="1"/>
  <c r="W265" i="1" s="1"/>
  <c r="O266" i="1"/>
  <c r="W266" i="1" s="1"/>
  <c r="O267" i="1"/>
  <c r="W267" i="1" s="1"/>
  <c r="O268" i="1"/>
  <c r="W268" i="1" s="1"/>
  <c r="O269" i="1"/>
  <c r="W269" i="1" s="1"/>
  <c r="O270" i="1"/>
  <c r="W270" i="1" s="1"/>
  <c r="O271" i="1"/>
  <c r="W271" i="1" s="1"/>
  <c r="O272" i="1"/>
  <c r="W272" i="1" s="1"/>
  <c r="O273" i="1"/>
  <c r="W273" i="1" s="1"/>
  <c r="O274" i="1"/>
  <c r="W274" i="1" s="1"/>
  <c r="O275" i="1"/>
  <c r="W275" i="1" s="1"/>
  <c r="O276" i="1"/>
  <c r="W276" i="1" s="1"/>
  <c r="O277" i="1"/>
  <c r="W277" i="1" s="1"/>
  <c r="O278" i="1"/>
  <c r="W278" i="1" s="1"/>
  <c r="O279" i="1"/>
  <c r="W279" i="1" s="1"/>
  <c r="O280" i="1"/>
  <c r="W280" i="1" s="1"/>
  <c r="O281" i="1"/>
  <c r="W281" i="1" s="1"/>
  <c r="O282" i="1"/>
  <c r="W282" i="1" s="1"/>
  <c r="O283" i="1"/>
  <c r="W283" i="1" s="1"/>
  <c r="O284" i="1"/>
  <c r="W284" i="1" s="1"/>
  <c r="O285" i="1"/>
  <c r="W285" i="1" s="1"/>
  <c r="O286" i="1"/>
  <c r="W286" i="1" s="1"/>
  <c r="O287" i="1"/>
  <c r="W287" i="1" s="1"/>
  <c r="O288" i="1"/>
  <c r="W288" i="1" s="1"/>
  <c r="O289" i="1"/>
  <c r="W289" i="1" s="1"/>
  <c r="O290" i="1"/>
  <c r="W290" i="1" s="1"/>
  <c r="O291" i="1"/>
  <c r="W291" i="1" s="1"/>
  <c r="O292" i="1"/>
  <c r="W292" i="1" s="1"/>
  <c r="O293" i="1"/>
  <c r="W293" i="1" s="1"/>
  <c r="O294" i="1"/>
  <c r="W294" i="1" s="1"/>
  <c r="O295" i="1"/>
  <c r="W295" i="1" s="1"/>
  <c r="O296" i="1"/>
  <c r="W296" i="1" s="1"/>
  <c r="O297" i="1"/>
  <c r="W297" i="1" s="1"/>
  <c r="O298" i="1"/>
  <c r="W298" i="1" s="1"/>
  <c r="O299" i="1"/>
  <c r="W299" i="1" s="1"/>
  <c r="O300" i="1"/>
  <c r="W300" i="1" s="1"/>
  <c r="O301" i="1"/>
  <c r="W301" i="1" s="1"/>
  <c r="O302" i="1"/>
  <c r="W302" i="1" s="1"/>
  <c r="O303" i="1"/>
  <c r="W303" i="1" s="1"/>
  <c r="O304" i="1"/>
  <c r="W304" i="1" s="1"/>
  <c r="O305" i="1"/>
  <c r="W305" i="1" s="1"/>
  <c r="O306" i="1"/>
  <c r="W306" i="1" s="1"/>
  <c r="O307" i="1"/>
  <c r="W307" i="1" s="1"/>
  <c r="O308" i="1"/>
  <c r="W308" i="1" s="1"/>
  <c r="O309" i="1"/>
  <c r="W309" i="1" s="1"/>
  <c r="O310" i="1"/>
  <c r="W310" i="1" s="1"/>
  <c r="O311" i="1"/>
  <c r="W311" i="1" s="1"/>
  <c r="O312" i="1"/>
  <c r="W312" i="1" s="1"/>
  <c r="O313" i="1"/>
  <c r="W313" i="1" s="1"/>
  <c r="O314" i="1"/>
  <c r="W314" i="1" s="1"/>
  <c r="O315" i="1"/>
  <c r="W315" i="1" s="1"/>
  <c r="O316" i="1"/>
  <c r="W316" i="1" s="1"/>
  <c r="O317" i="1"/>
  <c r="W317" i="1" s="1"/>
  <c r="O318" i="1"/>
  <c r="W318" i="1" s="1"/>
  <c r="O319" i="1"/>
  <c r="W319" i="1" s="1"/>
  <c r="O320" i="1"/>
  <c r="W320" i="1" s="1"/>
  <c r="O321" i="1"/>
  <c r="W321" i="1" s="1"/>
  <c r="O322" i="1"/>
  <c r="W322" i="1" s="1"/>
  <c r="O323" i="1"/>
  <c r="W323" i="1" s="1"/>
  <c r="O324" i="1"/>
  <c r="W324" i="1" s="1"/>
  <c r="O325" i="1"/>
  <c r="W325" i="1" s="1"/>
  <c r="O326" i="1"/>
  <c r="W326" i="1" s="1"/>
  <c r="O327" i="1"/>
  <c r="W327" i="1" s="1"/>
  <c r="O328" i="1"/>
  <c r="W328" i="1" s="1"/>
  <c r="O329" i="1"/>
  <c r="W329" i="1" s="1"/>
  <c r="O330" i="1"/>
  <c r="W330" i="1" s="1"/>
  <c r="O331" i="1"/>
  <c r="W331" i="1" s="1"/>
  <c r="O332" i="1"/>
  <c r="W332" i="1" s="1"/>
  <c r="O333" i="1"/>
  <c r="W333" i="1" s="1"/>
  <c r="O334" i="1"/>
  <c r="W334" i="1" s="1"/>
  <c r="O335" i="1"/>
  <c r="W335" i="1" s="1"/>
  <c r="O336" i="1"/>
  <c r="W336" i="1" s="1"/>
  <c r="O337" i="1"/>
  <c r="W337" i="1" s="1"/>
  <c r="O338" i="1"/>
  <c r="W338" i="1" s="1"/>
  <c r="O339" i="1"/>
  <c r="W339" i="1" s="1"/>
  <c r="O340" i="1"/>
  <c r="W340" i="1" s="1"/>
  <c r="O341" i="1"/>
  <c r="W341" i="1" s="1"/>
  <c r="O342" i="1"/>
  <c r="W342" i="1" s="1"/>
  <c r="O343" i="1"/>
  <c r="W343" i="1" s="1"/>
  <c r="O344" i="1"/>
  <c r="W344" i="1" s="1"/>
  <c r="O345" i="1"/>
  <c r="W345" i="1" s="1"/>
  <c r="O346" i="1"/>
  <c r="W346" i="1" s="1"/>
  <c r="O347" i="1"/>
  <c r="W347" i="1" s="1"/>
  <c r="O348" i="1"/>
  <c r="W348" i="1" s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W369" i="1" s="1"/>
  <c r="O370" i="1"/>
  <c r="W370" i="1" s="1"/>
  <c r="O371" i="1"/>
  <c r="W371" i="1" s="1"/>
  <c r="O372" i="1"/>
  <c r="W372" i="1" s="1"/>
  <c r="O373" i="1"/>
  <c r="W373" i="1" s="1"/>
  <c r="O374" i="1"/>
  <c r="W374" i="1" s="1"/>
  <c r="O375" i="1"/>
  <c r="W375" i="1" s="1"/>
  <c r="O376" i="1"/>
  <c r="W376" i="1" s="1"/>
  <c r="O377" i="1"/>
  <c r="W377" i="1" s="1"/>
  <c r="O378" i="1"/>
  <c r="W378" i="1" s="1"/>
  <c r="O379" i="1"/>
  <c r="W379" i="1" s="1"/>
  <c r="O380" i="1"/>
  <c r="W380" i="1" s="1"/>
  <c r="O381" i="1"/>
  <c r="W381" i="1" s="1"/>
  <c r="O382" i="1"/>
  <c r="W382" i="1" s="1"/>
  <c r="O383" i="1"/>
  <c r="W383" i="1" s="1"/>
  <c r="O384" i="1"/>
  <c r="W384" i="1" s="1"/>
  <c r="O385" i="1"/>
  <c r="W385" i="1" s="1"/>
  <c r="O386" i="1"/>
  <c r="W386" i="1" s="1"/>
  <c r="O387" i="1"/>
  <c r="W387" i="1" s="1"/>
  <c r="O388" i="1"/>
  <c r="W388" i="1" s="1"/>
  <c r="O389" i="1"/>
  <c r="W389" i="1" s="1"/>
  <c r="O390" i="1"/>
  <c r="W390" i="1" s="1"/>
  <c r="O391" i="1"/>
  <c r="W391" i="1" s="1"/>
  <c r="O392" i="1"/>
  <c r="W392" i="1" s="1"/>
  <c r="O393" i="1"/>
  <c r="W393" i="1" s="1"/>
  <c r="O394" i="1"/>
  <c r="W394" i="1" s="1"/>
  <c r="O395" i="1"/>
  <c r="W395" i="1" s="1"/>
  <c r="O396" i="1"/>
  <c r="W396" i="1" s="1"/>
  <c r="O397" i="1"/>
  <c r="W397" i="1" s="1"/>
  <c r="O398" i="1"/>
  <c r="W398" i="1" s="1"/>
  <c r="O399" i="1"/>
  <c r="W399" i="1" s="1"/>
  <c r="O400" i="1"/>
  <c r="W400" i="1" s="1"/>
  <c r="O401" i="1"/>
  <c r="W401" i="1" s="1"/>
  <c r="O402" i="1"/>
  <c r="W402" i="1" s="1"/>
  <c r="O403" i="1"/>
  <c r="W403" i="1" s="1"/>
  <c r="O404" i="1"/>
  <c r="W404" i="1" s="1"/>
  <c r="O405" i="1"/>
  <c r="W405" i="1" s="1"/>
  <c r="O406" i="1"/>
  <c r="W406" i="1" s="1"/>
  <c r="O407" i="1"/>
  <c r="W407" i="1" s="1"/>
  <c r="O408" i="1"/>
  <c r="W408" i="1" s="1"/>
  <c r="O409" i="1"/>
  <c r="W409" i="1" s="1"/>
  <c r="O410" i="1"/>
  <c r="W410" i="1" s="1"/>
  <c r="O411" i="1"/>
  <c r="W411" i="1" s="1"/>
  <c r="O412" i="1"/>
  <c r="W412" i="1" s="1"/>
  <c r="O413" i="1"/>
  <c r="W413" i="1" s="1"/>
  <c r="O414" i="1"/>
  <c r="W414" i="1" s="1"/>
  <c r="O415" i="1"/>
  <c r="W415" i="1" s="1"/>
  <c r="O416" i="1"/>
  <c r="W416" i="1" s="1"/>
  <c r="O417" i="1"/>
  <c r="W417" i="1" s="1"/>
  <c r="O418" i="1"/>
  <c r="W418" i="1" s="1"/>
  <c r="O419" i="1"/>
  <c r="W419" i="1" s="1"/>
  <c r="O420" i="1"/>
  <c r="W420" i="1" s="1"/>
  <c r="O421" i="1"/>
  <c r="W421" i="1" s="1"/>
  <c r="O422" i="1"/>
  <c r="W422" i="1" s="1"/>
  <c r="O423" i="1"/>
  <c r="W423" i="1" s="1"/>
  <c r="O424" i="1"/>
  <c r="W424" i="1" s="1"/>
  <c r="O425" i="1"/>
  <c r="W425" i="1" s="1"/>
  <c r="O426" i="1"/>
  <c r="W426" i="1" s="1"/>
  <c r="O427" i="1"/>
  <c r="W427" i="1" s="1"/>
  <c r="O428" i="1"/>
  <c r="W428" i="1" s="1"/>
  <c r="O429" i="1"/>
  <c r="W429" i="1" s="1"/>
  <c r="O430" i="1"/>
  <c r="W430" i="1" s="1"/>
  <c r="O431" i="1"/>
  <c r="W431" i="1" s="1"/>
  <c r="O432" i="1"/>
  <c r="W432" i="1" s="1"/>
  <c r="O433" i="1"/>
  <c r="W433" i="1" s="1"/>
  <c r="O434" i="1"/>
  <c r="W434" i="1" s="1"/>
  <c r="O435" i="1"/>
  <c r="W435" i="1" s="1"/>
  <c r="O436" i="1"/>
  <c r="W436" i="1" s="1"/>
  <c r="O437" i="1"/>
  <c r="W437" i="1" s="1"/>
  <c r="O438" i="1"/>
  <c r="W438" i="1" s="1"/>
  <c r="O439" i="1"/>
  <c r="W439" i="1" s="1"/>
  <c r="O440" i="1"/>
  <c r="W440" i="1" s="1"/>
  <c r="O441" i="1"/>
  <c r="W441" i="1" s="1"/>
  <c r="O442" i="1"/>
  <c r="W442" i="1" s="1"/>
  <c r="O443" i="1"/>
  <c r="W443" i="1" s="1"/>
  <c r="O444" i="1"/>
  <c r="W444" i="1" s="1"/>
  <c r="O445" i="1"/>
  <c r="W445" i="1" s="1"/>
  <c r="O446" i="1"/>
  <c r="W446" i="1" s="1"/>
  <c r="O447" i="1"/>
  <c r="W447" i="1" s="1"/>
  <c r="O448" i="1"/>
  <c r="W448" i="1" s="1"/>
  <c r="O449" i="1"/>
  <c r="W449" i="1" s="1"/>
  <c r="O450" i="1"/>
  <c r="W450" i="1" s="1"/>
  <c r="O451" i="1"/>
  <c r="W451" i="1" s="1"/>
  <c r="O452" i="1"/>
  <c r="W452" i="1" s="1"/>
  <c r="O453" i="1"/>
  <c r="W453" i="1" s="1"/>
  <c r="O454" i="1"/>
  <c r="W454" i="1" s="1"/>
  <c r="O455" i="1"/>
  <c r="W455" i="1" s="1"/>
  <c r="O456" i="1"/>
  <c r="W456" i="1" s="1"/>
  <c r="O457" i="1"/>
  <c r="W457" i="1" s="1"/>
  <c r="O458" i="1"/>
  <c r="W458" i="1" s="1"/>
  <c r="O459" i="1"/>
  <c r="W459" i="1" s="1"/>
  <c r="O460" i="1"/>
  <c r="W460" i="1" s="1"/>
  <c r="O461" i="1"/>
  <c r="W461" i="1" s="1"/>
  <c r="O462" i="1"/>
  <c r="W462" i="1" s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W483" i="1" s="1"/>
  <c r="O484" i="1"/>
  <c r="W484" i="1" s="1"/>
  <c r="O485" i="1"/>
  <c r="W485" i="1" s="1"/>
  <c r="O486" i="1"/>
  <c r="W486" i="1" s="1"/>
  <c r="O487" i="1"/>
  <c r="W487" i="1" s="1"/>
  <c r="O488" i="1"/>
  <c r="W488" i="1" s="1"/>
  <c r="O489" i="1"/>
  <c r="W489" i="1" s="1"/>
  <c r="O490" i="1"/>
  <c r="W490" i="1" s="1"/>
  <c r="O491" i="1"/>
  <c r="W491" i="1" s="1"/>
  <c r="O492" i="1"/>
  <c r="W492" i="1" s="1"/>
  <c r="O493" i="1"/>
  <c r="W493" i="1" s="1"/>
  <c r="O494" i="1"/>
  <c r="W494" i="1" s="1"/>
  <c r="O495" i="1"/>
  <c r="W495" i="1" s="1"/>
  <c r="O496" i="1"/>
  <c r="W496" i="1" s="1"/>
  <c r="O497" i="1"/>
  <c r="W497" i="1" s="1"/>
  <c r="O498" i="1"/>
  <c r="W498" i="1" s="1"/>
  <c r="O499" i="1"/>
  <c r="W499" i="1" s="1"/>
  <c r="O500" i="1"/>
  <c r="W500" i="1" s="1"/>
  <c r="O501" i="1"/>
  <c r="W501" i="1" s="1"/>
  <c r="O502" i="1"/>
  <c r="W502" i="1" s="1"/>
  <c r="O503" i="1"/>
  <c r="W503" i="1" s="1"/>
  <c r="O504" i="1"/>
  <c r="W504" i="1" s="1"/>
  <c r="O505" i="1"/>
  <c r="W505" i="1" s="1"/>
  <c r="O506" i="1"/>
  <c r="W506" i="1" s="1"/>
  <c r="O507" i="1"/>
  <c r="W507" i="1" s="1"/>
  <c r="O508" i="1"/>
  <c r="W508" i="1" s="1"/>
  <c r="O509" i="1"/>
  <c r="W509" i="1" s="1"/>
  <c r="O510" i="1"/>
  <c r="W510" i="1" s="1"/>
  <c r="O511" i="1"/>
  <c r="W511" i="1" s="1"/>
  <c r="O512" i="1"/>
  <c r="W512" i="1" s="1"/>
  <c r="O513" i="1"/>
  <c r="W513" i="1" s="1"/>
  <c r="O514" i="1"/>
  <c r="W514" i="1" s="1"/>
  <c r="O515" i="1"/>
  <c r="W515" i="1" s="1"/>
  <c r="O516" i="1"/>
  <c r="W516" i="1" s="1"/>
  <c r="O517" i="1"/>
  <c r="W517" i="1" s="1"/>
  <c r="O518" i="1"/>
  <c r="W518" i="1" s="1"/>
  <c r="O519" i="1"/>
  <c r="W519" i="1" s="1"/>
  <c r="O520" i="1"/>
  <c r="W520" i="1" s="1"/>
  <c r="O521" i="1"/>
  <c r="W521" i="1" s="1"/>
  <c r="O522" i="1"/>
  <c r="W522" i="1" s="1"/>
  <c r="O523" i="1"/>
  <c r="W523" i="1" s="1"/>
  <c r="O524" i="1"/>
  <c r="W524" i="1" s="1"/>
  <c r="O525" i="1"/>
  <c r="W525" i="1" s="1"/>
  <c r="O526" i="1"/>
  <c r="W526" i="1" s="1"/>
  <c r="O527" i="1"/>
  <c r="W527" i="1" s="1"/>
  <c r="O528" i="1"/>
  <c r="W528" i="1" s="1"/>
  <c r="O529" i="1"/>
  <c r="W529" i="1" s="1"/>
  <c r="O530" i="1"/>
  <c r="W530" i="1" s="1"/>
  <c r="O531" i="1"/>
  <c r="W531" i="1" s="1"/>
  <c r="O532" i="1"/>
  <c r="W532" i="1" s="1"/>
  <c r="O533" i="1"/>
  <c r="W533" i="1" s="1"/>
  <c r="O534" i="1"/>
  <c r="W534" i="1" s="1"/>
  <c r="O535" i="1"/>
  <c r="W535" i="1" s="1"/>
  <c r="O536" i="1"/>
  <c r="W536" i="1" s="1"/>
  <c r="O537" i="1"/>
  <c r="W537" i="1" s="1"/>
  <c r="O538" i="1"/>
  <c r="W538" i="1" s="1"/>
  <c r="O539" i="1"/>
  <c r="W539" i="1" s="1"/>
  <c r="O540" i="1"/>
  <c r="W540" i="1" s="1"/>
  <c r="O541" i="1"/>
  <c r="W541" i="1" s="1"/>
  <c r="O542" i="1"/>
  <c r="W542" i="1" s="1"/>
  <c r="O543" i="1"/>
  <c r="W543" i="1" s="1"/>
  <c r="O544" i="1"/>
  <c r="W544" i="1" s="1"/>
  <c r="O545" i="1"/>
  <c r="W545" i="1" s="1"/>
  <c r="O546" i="1"/>
  <c r="W546" i="1" s="1"/>
  <c r="O547" i="1"/>
  <c r="W547" i="1" s="1"/>
  <c r="O548" i="1"/>
  <c r="W548" i="1" s="1"/>
  <c r="O549" i="1"/>
  <c r="W549" i="1" s="1"/>
  <c r="O550" i="1"/>
  <c r="W550" i="1" s="1"/>
  <c r="O551" i="1"/>
  <c r="W551" i="1" s="1"/>
  <c r="O552" i="1"/>
  <c r="W552" i="1" s="1"/>
  <c r="O553" i="1"/>
  <c r="W553" i="1" s="1"/>
  <c r="O554" i="1"/>
  <c r="W554" i="1" s="1"/>
  <c r="O555" i="1"/>
  <c r="W555" i="1" s="1"/>
  <c r="O556" i="1"/>
  <c r="W556" i="1" s="1"/>
  <c r="O557" i="1"/>
  <c r="W557" i="1" s="1"/>
  <c r="O558" i="1"/>
  <c r="W558" i="1" s="1"/>
  <c r="O559" i="1"/>
  <c r="W559" i="1" s="1"/>
  <c r="O560" i="1"/>
  <c r="W560" i="1" s="1"/>
  <c r="O561" i="1"/>
  <c r="W561" i="1" s="1"/>
  <c r="O562" i="1"/>
  <c r="W562" i="1" s="1"/>
  <c r="O563" i="1"/>
  <c r="W563" i="1" s="1"/>
  <c r="O564" i="1"/>
  <c r="W564" i="1" s="1"/>
  <c r="O565" i="1"/>
  <c r="W565" i="1" s="1"/>
  <c r="O566" i="1"/>
  <c r="W566" i="1" s="1"/>
  <c r="O567" i="1"/>
  <c r="W567" i="1" s="1"/>
  <c r="O568" i="1"/>
  <c r="W568" i="1" s="1"/>
  <c r="O569" i="1"/>
  <c r="W569" i="1" s="1"/>
  <c r="O570" i="1"/>
  <c r="W570" i="1" s="1"/>
  <c r="O571" i="1"/>
  <c r="W571" i="1" s="1"/>
  <c r="O572" i="1"/>
  <c r="W572" i="1" s="1"/>
  <c r="O573" i="1"/>
  <c r="W573" i="1" s="1"/>
  <c r="O574" i="1"/>
  <c r="W574" i="1" s="1"/>
  <c r="O575" i="1"/>
  <c r="W575" i="1" s="1"/>
  <c r="O576" i="1"/>
  <c r="W576" i="1" s="1"/>
  <c r="O577" i="1"/>
  <c r="W577" i="1" s="1"/>
  <c r="O578" i="1"/>
  <c r="W578" i="1" s="1"/>
  <c r="O579" i="1"/>
  <c r="W579" i="1" s="1"/>
  <c r="O580" i="1"/>
  <c r="W580" i="1" s="1"/>
  <c r="O581" i="1"/>
  <c r="W581" i="1" s="1"/>
  <c r="O582" i="1"/>
  <c r="W582" i="1" s="1"/>
  <c r="O583" i="1"/>
  <c r="W583" i="1" s="1"/>
  <c r="O584" i="1"/>
  <c r="W584" i="1" s="1"/>
  <c r="O585" i="1"/>
  <c r="W585" i="1" s="1"/>
  <c r="O586" i="1"/>
  <c r="W586" i="1" s="1"/>
  <c r="O587" i="1"/>
  <c r="W587" i="1" s="1"/>
  <c r="O588" i="1"/>
  <c r="W588" i="1" s="1"/>
  <c r="O589" i="1"/>
  <c r="W589" i="1" s="1"/>
  <c r="O590" i="1"/>
  <c r="W590" i="1" s="1"/>
  <c r="O591" i="1"/>
  <c r="W591" i="1" s="1"/>
  <c r="O592" i="1"/>
  <c r="W592" i="1" s="1"/>
  <c r="O593" i="1"/>
  <c r="W593" i="1" s="1"/>
  <c r="O594" i="1"/>
  <c r="W594" i="1" s="1"/>
  <c r="O595" i="1"/>
  <c r="W595" i="1" s="1"/>
  <c r="O596" i="1"/>
  <c r="W596" i="1" s="1"/>
  <c r="O597" i="1"/>
  <c r="W597" i="1" s="1"/>
  <c r="O598" i="1"/>
  <c r="W598" i="1" s="1"/>
  <c r="O599" i="1"/>
  <c r="W599" i="1" s="1"/>
  <c r="O600" i="1"/>
  <c r="W600" i="1" s="1"/>
  <c r="O601" i="1"/>
  <c r="W601" i="1" s="1"/>
  <c r="O602" i="1"/>
  <c r="W602" i="1" s="1"/>
  <c r="O603" i="1"/>
  <c r="W603" i="1" s="1"/>
  <c r="O604" i="1"/>
  <c r="W604" i="1" s="1"/>
  <c r="O605" i="1"/>
  <c r="W605" i="1" s="1"/>
  <c r="O606" i="1"/>
  <c r="W606" i="1" s="1"/>
  <c r="O607" i="1"/>
  <c r="W607" i="1" s="1"/>
  <c r="O608" i="1"/>
  <c r="W608" i="1" s="1"/>
  <c r="O609" i="1"/>
  <c r="W609" i="1" s="1"/>
  <c r="O610" i="1"/>
  <c r="W610" i="1" s="1"/>
  <c r="O611" i="1"/>
  <c r="W611" i="1" s="1"/>
  <c r="O612" i="1"/>
  <c r="W612" i="1" s="1"/>
  <c r="O613" i="1"/>
  <c r="W613" i="1" s="1"/>
  <c r="O614" i="1"/>
  <c r="W614" i="1" s="1"/>
  <c r="O615" i="1"/>
  <c r="W615" i="1" s="1"/>
  <c r="O616" i="1"/>
  <c r="W616" i="1" s="1"/>
  <c r="O617" i="1"/>
  <c r="W617" i="1" s="1"/>
  <c r="O618" i="1"/>
  <c r="W618" i="1" s="1"/>
  <c r="O619" i="1"/>
  <c r="W619" i="1" s="1"/>
  <c r="O620" i="1"/>
  <c r="W620" i="1" s="1"/>
  <c r="O621" i="1"/>
  <c r="W621" i="1" s="1"/>
  <c r="O622" i="1"/>
  <c r="W622" i="1" s="1"/>
  <c r="O623" i="1"/>
  <c r="W623" i="1" s="1"/>
  <c r="O624" i="1"/>
  <c r="W624" i="1" s="1"/>
  <c r="O625" i="1"/>
  <c r="W625" i="1" s="1"/>
  <c r="O626" i="1"/>
  <c r="W626" i="1" s="1"/>
  <c r="O627" i="1"/>
  <c r="W627" i="1" s="1"/>
  <c r="O628" i="1"/>
  <c r="W628" i="1" s="1"/>
  <c r="O629" i="1"/>
  <c r="W629" i="1" s="1"/>
  <c r="O630" i="1"/>
  <c r="W630" i="1" s="1"/>
  <c r="O631" i="1"/>
  <c r="W631" i="1" s="1"/>
  <c r="O3" i="1"/>
  <c r="W3" i="1" s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3" i="1"/>
  <c r="K3" i="2" l="1"/>
  <c r="K4" i="2"/>
  <c r="K5" i="2"/>
  <c r="K6" i="2"/>
  <c r="K7" i="2"/>
  <c r="K8" i="2"/>
  <c r="K9" i="2"/>
  <c r="K10" i="2"/>
  <c r="K11" i="2"/>
  <c r="K12" i="2"/>
  <c r="K13" i="2"/>
  <c r="K2" i="2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3" i="1"/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8" i="1"/>
  <c r="U519" i="1"/>
  <c r="U520" i="1"/>
  <c r="U521" i="1"/>
  <c r="U522" i="1"/>
  <c r="U523" i="1"/>
  <c r="U524" i="1"/>
  <c r="U527" i="1"/>
  <c r="U528" i="1"/>
  <c r="U529" i="1"/>
  <c r="U530" i="1"/>
  <c r="U531" i="1"/>
  <c r="U532" i="1"/>
  <c r="U533" i="1"/>
  <c r="U534" i="1"/>
  <c r="U535" i="1"/>
  <c r="U536" i="1"/>
  <c r="U537" i="1"/>
  <c r="U542" i="1"/>
  <c r="U543" i="1"/>
  <c r="U555" i="1"/>
  <c r="U556" i="1"/>
  <c r="U557" i="1"/>
  <c r="U558" i="1"/>
  <c r="U559" i="1"/>
  <c r="U560" i="1"/>
  <c r="U561" i="1"/>
  <c r="U562" i="1"/>
  <c r="U567" i="1"/>
  <c r="U568" i="1"/>
  <c r="U580" i="1"/>
  <c r="U582" i="1"/>
  <c r="U583" i="1"/>
  <c r="U584" i="1"/>
  <c r="U585" i="1"/>
  <c r="U586" i="1"/>
  <c r="U587" i="1"/>
  <c r="U588" i="1"/>
  <c r="U589" i="1"/>
  <c r="U590" i="1"/>
  <c r="U591" i="1"/>
  <c r="U592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2" i="1"/>
  <c r="U623" i="1"/>
  <c r="U624" i="1"/>
  <c r="U625" i="1"/>
  <c r="U626" i="1"/>
  <c r="U627" i="1"/>
  <c r="U628" i="1"/>
  <c r="U629" i="1"/>
  <c r="U630" i="1"/>
  <c r="U631" i="1"/>
  <c r="U3" i="1"/>
  <c r="V5" i="1"/>
  <c r="V6" i="1"/>
  <c r="V7" i="1"/>
  <c r="V13" i="1"/>
  <c r="V14" i="1"/>
  <c r="V15" i="1"/>
  <c r="V16" i="1"/>
  <c r="V19" i="1"/>
  <c r="V20" i="1"/>
  <c r="V21" i="1"/>
  <c r="V22" i="1"/>
  <c r="V23" i="1"/>
  <c r="V29" i="1"/>
  <c r="V30" i="1"/>
  <c r="V31" i="1"/>
  <c r="V33" i="1"/>
  <c r="V34" i="1"/>
  <c r="V37" i="1"/>
  <c r="V38" i="1"/>
  <c r="V39" i="1"/>
  <c r="V40" i="1"/>
  <c r="V45" i="1"/>
  <c r="V47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8" i="1"/>
  <c r="V101" i="1"/>
  <c r="V103" i="1"/>
  <c r="V108" i="1"/>
  <c r="V110" i="1"/>
  <c r="V111" i="1"/>
  <c r="V112" i="1"/>
  <c r="V116" i="1"/>
  <c r="V117" i="1"/>
  <c r="V118" i="1"/>
  <c r="V119" i="1"/>
  <c r="V124" i="1"/>
  <c r="V125" i="1"/>
  <c r="V126" i="1"/>
  <c r="V127" i="1"/>
  <c r="V128" i="1"/>
  <c r="V133" i="1"/>
  <c r="V134" i="1"/>
  <c r="V135" i="1"/>
  <c r="V139" i="1"/>
  <c r="V142" i="1"/>
  <c r="V143" i="1"/>
  <c r="V144" i="1"/>
  <c r="V148" i="1"/>
  <c r="V149" i="1"/>
  <c r="V150" i="1"/>
  <c r="V151" i="1"/>
  <c r="V152" i="1"/>
  <c r="V158" i="1"/>
  <c r="V159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15" i="1"/>
  <c r="V221" i="1"/>
  <c r="V222" i="1"/>
  <c r="V223" i="1"/>
  <c r="V231" i="1"/>
  <c r="V233" i="1"/>
  <c r="V238" i="1"/>
  <c r="V239" i="1"/>
  <c r="V240" i="1"/>
  <c r="V241" i="1"/>
  <c r="V242" i="1"/>
  <c r="V247" i="1"/>
  <c r="V251" i="1"/>
  <c r="V253" i="1"/>
  <c r="V254" i="1"/>
  <c r="V255" i="1"/>
  <c r="V257" i="1"/>
  <c r="V258" i="1"/>
  <c r="V259" i="1"/>
  <c r="V260" i="1"/>
  <c r="V261" i="1"/>
  <c r="V262" i="1"/>
  <c r="V263" i="1"/>
  <c r="V268" i="1"/>
  <c r="V270" i="1"/>
  <c r="V271" i="1"/>
  <c r="V272" i="1"/>
  <c r="V275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4" i="1"/>
  <c r="V295" i="1"/>
  <c r="V301" i="1"/>
  <c r="V302" i="1"/>
  <c r="V303" i="1"/>
  <c r="V310" i="1"/>
  <c r="V311" i="1"/>
  <c r="V312" i="1"/>
  <c r="V313" i="1"/>
  <c r="V314" i="1"/>
  <c r="V316" i="1"/>
  <c r="V317" i="1"/>
  <c r="V318" i="1"/>
  <c r="V319" i="1"/>
  <c r="V322" i="1"/>
  <c r="V325" i="1"/>
  <c r="V326" i="1"/>
  <c r="V327" i="1"/>
  <c r="V335" i="1"/>
  <c r="V340" i="1"/>
  <c r="V341" i="1"/>
  <c r="V342" i="1"/>
  <c r="V343" i="1"/>
  <c r="V345" i="1"/>
  <c r="V346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7" i="1"/>
  <c r="V496" i="1"/>
  <c r="V502" i="1"/>
  <c r="V503" i="1"/>
  <c r="V504" i="1"/>
  <c r="V506" i="1"/>
  <c r="V508" i="1"/>
  <c r="V511" i="1"/>
  <c r="V515" i="1"/>
  <c r="V516" i="1"/>
  <c r="V519" i="1"/>
  <c r="V526" i="1"/>
  <c r="V527" i="1"/>
  <c r="V528" i="1"/>
  <c r="V529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2" i="1"/>
  <c r="V589" i="1"/>
  <c r="V590" i="1"/>
  <c r="V591" i="1"/>
  <c r="V607" i="1"/>
  <c r="V617" i="1"/>
  <c r="V618" i="1"/>
  <c r="V619" i="1"/>
  <c r="V622" i="1"/>
  <c r="V624" i="1"/>
  <c r="V628" i="1"/>
  <c r="V629" i="1"/>
  <c r="V4" i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5" i="1"/>
  <c r="S25" i="1" s="1"/>
  <c r="Q26" i="1"/>
  <c r="S26" i="1" s="1"/>
  <c r="Q27" i="1"/>
  <c r="S27" i="1" s="1"/>
  <c r="Q28" i="1"/>
  <c r="S28" i="1" s="1"/>
  <c r="Q29" i="1"/>
  <c r="S29" i="1" s="1"/>
  <c r="Q30" i="1"/>
  <c r="S30" i="1" s="1"/>
  <c r="Q31" i="1"/>
  <c r="S31" i="1" s="1"/>
  <c r="Q32" i="1"/>
  <c r="S32" i="1" s="1"/>
  <c r="Q33" i="1"/>
  <c r="S33" i="1" s="1"/>
  <c r="Q34" i="1"/>
  <c r="S34" i="1" s="1"/>
  <c r="Q35" i="1"/>
  <c r="S35" i="1" s="1"/>
  <c r="Q36" i="1"/>
  <c r="S36" i="1" s="1"/>
  <c r="Q37" i="1"/>
  <c r="S37" i="1" s="1"/>
  <c r="Q38" i="1"/>
  <c r="S38" i="1" s="1"/>
  <c r="Q39" i="1"/>
  <c r="S39" i="1" s="1"/>
  <c r="Q40" i="1"/>
  <c r="S40" i="1" s="1"/>
  <c r="Q41" i="1"/>
  <c r="S41" i="1" s="1"/>
  <c r="Q42" i="1"/>
  <c r="S42" i="1" s="1"/>
  <c r="Q43" i="1"/>
  <c r="S43" i="1" s="1"/>
  <c r="Q44" i="1"/>
  <c r="S44" i="1" s="1"/>
  <c r="Q45" i="1"/>
  <c r="S45" i="1" s="1"/>
  <c r="Q46" i="1"/>
  <c r="S46" i="1" s="1"/>
  <c r="Q47" i="1"/>
  <c r="S47" i="1" s="1"/>
  <c r="Q48" i="1"/>
  <c r="S48" i="1" s="1"/>
  <c r="Q49" i="1"/>
  <c r="S49" i="1" s="1"/>
  <c r="Q50" i="1"/>
  <c r="S50" i="1" s="1"/>
  <c r="Q51" i="1"/>
  <c r="S51" i="1" s="1"/>
  <c r="Q52" i="1"/>
  <c r="S52" i="1" s="1"/>
  <c r="Q53" i="1"/>
  <c r="S53" i="1" s="1"/>
  <c r="Q54" i="1"/>
  <c r="S54" i="1" s="1"/>
  <c r="Q55" i="1"/>
  <c r="S55" i="1" s="1"/>
  <c r="Q56" i="1"/>
  <c r="S56" i="1" s="1"/>
  <c r="Q57" i="1"/>
  <c r="S57" i="1" s="1"/>
  <c r="Q58" i="1"/>
  <c r="S58" i="1" s="1"/>
  <c r="Q59" i="1"/>
  <c r="S59" i="1" s="1"/>
  <c r="Q60" i="1"/>
  <c r="S60" i="1" s="1"/>
  <c r="Q61" i="1"/>
  <c r="S61" i="1" s="1"/>
  <c r="Q62" i="1"/>
  <c r="S62" i="1" s="1"/>
  <c r="Q63" i="1"/>
  <c r="S63" i="1" s="1"/>
  <c r="Q64" i="1"/>
  <c r="S64" i="1" s="1"/>
  <c r="Q65" i="1"/>
  <c r="S65" i="1" s="1"/>
  <c r="Q66" i="1"/>
  <c r="S66" i="1" s="1"/>
  <c r="Q67" i="1"/>
  <c r="S67" i="1" s="1"/>
  <c r="Q68" i="1"/>
  <c r="S68" i="1" s="1"/>
  <c r="Q69" i="1"/>
  <c r="S69" i="1" s="1"/>
  <c r="Q70" i="1"/>
  <c r="S70" i="1" s="1"/>
  <c r="Q71" i="1"/>
  <c r="S71" i="1" s="1"/>
  <c r="Q72" i="1"/>
  <c r="S72" i="1" s="1"/>
  <c r="Q73" i="1"/>
  <c r="S73" i="1" s="1"/>
  <c r="Q74" i="1"/>
  <c r="S74" i="1" s="1"/>
  <c r="Q75" i="1"/>
  <c r="S75" i="1" s="1"/>
  <c r="Q76" i="1"/>
  <c r="S76" i="1" s="1"/>
  <c r="Q77" i="1"/>
  <c r="S77" i="1" s="1"/>
  <c r="Q78" i="1"/>
  <c r="S78" i="1" s="1"/>
  <c r="Q79" i="1"/>
  <c r="S79" i="1" s="1"/>
  <c r="Q80" i="1"/>
  <c r="S80" i="1" s="1"/>
  <c r="Q81" i="1"/>
  <c r="S81" i="1" s="1"/>
  <c r="Q82" i="1"/>
  <c r="S82" i="1" s="1"/>
  <c r="Q83" i="1"/>
  <c r="S83" i="1" s="1"/>
  <c r="Q84" i="1"/>
  <c r="S84" i="1" s="1"/>
  <c r="Q85" i="1"/>
  <c r="S85" i="1" s="1"/>
  <c r="Q86" i="1"/>
  <c r="S86" i="1" s="1"/>
  <c r="Q87" i="1"/>
  <c r="S87" i="1" s="1"/>
  <c r="Q88" i="1"/>
  <c r="S88" i="1" s="1"/>
  <c r="Q89" i="1"/>
  <c r="S89" i="1" s="1"/>
  <c r="Q90" i="1"/>
  <c r="S90" i="1" s="1"/>
  <c r="Q91" i="1"/>
  <c r="S91" i="1" s="1"/>
  <c r="Q92" i="1"/>
  <c r="S92" i="1" s="1"/>
  <c r="Q93" i="1"/>
  <c r="S93" i="1" s="1"/>
  <c r="Q94" i="1"/>
  <c r="S94" i="1" s="1"/>
  <c r="Q95" i="1"/>
  <c r="S95" i="1" s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S102" i="1" s="1"/>
  <c r="Q103" i="1"/>
  <c r="S103" i="1" s="1"/>
  <c r="Q104" i="1"/>
  <c r="S104" i="1" s="1"/>
  <c r="Q105" i="1"/>
  <c r="S105" i="1" s="1"/>
  <c r="Q106" i="1"/>
  <c r="S106" i="1" s="1"/>
  <c r="Q107" i="1"/>
  <c r="S107" i="1" s="1"/>
  <c r="Q108" i="1"/>
  <c r="S108" i="1" s="1"/>
  <c r="Q109" i="1"/>
  <c r="S109" i="1" s="1"/>
  <c r="Q110" i="1"/>
  <c r="S110" i="1" s="1"/>
  <c r="Q111" i="1"/>
  <c r="S111" i="1" s="1"/>
  <c r="Q112" i="1"/>
  <c r="S112" i="1" s="1"/>
  <c r="Q113" i="1"/>
  <c r="S113" i="1" s="1"/>
  <c r="Q114" i="1"/>
  <c r="S114" i="1" s="1"/>
  <c r="Q115" i="1"/>
  <c r="S115" i="1" s="1"/>
  <c r="Q116" i="1"/>
  <c r="S116" i="1" s="1"/>
  <c r="Q117" i="1"/>
  <c r="S117" i="1" s="1"/>
  <c r="Q118" i="1"/>
  <c r="S118" i="1" s="1"/>
  <c r="Q119" i="1"/>
  <c r="S119" i="1" s="1"/>
  <c r="Q120" i="1"/>
  <c r="S120" i="1" s="1"/>
  <c r="Q121" i="1"/>
  <c r="S121" i="1" s="1"/>
  <c r="Q122" i="1"/>
  <c r="S122" i="1" s="1"/>
  <c r="Q123" i="1"/>
  <c r="S123" i="1" s="1"/>
  <c r="Q124" i="1"/>
  <c r="S124" i="1" s="1"/>
  <c r="Q125" i="1"/>
  <c r="S125" i="1" s="1"/>
  <c r="Q126" i="1"/>
  <c r="S126" i="1" s="1"/>
  <c r="Q127" i="1"/>
  <c r="S127" i="1" s="1"/>
  <c r="Q128" i="1"/>
  <c r="S128" i="1" s="1"/>
  <c r="Q129" i="1"/>
  <c r="S129" i="1" s="1"/>
  <c r="Q130" i="1"/>
  <c r="S130" i="1" s="1"/>
  <c r="Q131" i="1"/>
  <c r="S131" i="1" s="1"/>
  <c r="Q132" i="1"/>
  <c r="S132" i="1" s="1"/>
  <c r="Q133" i="1"/>
  <c r="S133" i="1" s="1"/>
  <c r="Q134" i="1"/>
  <c r="S134" i="1" s="1"/>
  <c r="Q135" i="1"/>
  <c r="S135" i="1" s="1"/>
  <c r="Q136" i="1"/>
  <c r="S136" i="1" s="1"/>
  <c r="Q137" i="1"/>
  <c r="S137" i="1" s="1"/>
  <c r="Q138" i="1"/>
  <c r="S138" i="1" s="1"/>
  <c r="Q139" i="1"/>
  <c r="S139" i="1" s="1"/>
  <c r="Q140" i="1"/>
  <c r="S140" i="1" s="1"/>
  <c r="Q141" i="1"/>
  <c r="S141" i="1" s="1"/>
  <c r="Q142" i="1"/>
  <c r="S142" i="1" s="1"/>
  <c r="Q143" i="1"/>
  <c r="S143" i="1" s="1"/>
  <c r="Q144" i="1"/>
  <c r="S144" i="1" s="1"/>
  <c r="Q145" i="1"/>
  <c r="S145" i="1" s="1"/>
  <c r="Q146" i="1"/>
  <c r="S146" i="1" s="1"/>
  <c r="Q147" i="1"/>
  <c r="S147" i="1" s="1"/>
  <c r="Q148" i="1"/>
  <c r="S148" i="1" s="1"/>
  <c r="Q149" i="1"/>
  <c r="S149" i="1" s="1"/>
  <c r="Q150" i="1"/>
  <c r="S150" i="1" s="1"/>
  <c r="Q151" i="1"/>
  <c r="S151" i="1" s="1"/>
  <c r="Q152" i="1"/>
  <c r="S152" i="1" s="1"/>
  <c r="Q153" i="1"/>
  <c r="S153" i="1" s="1"/>
  <c r="Q154" i="1"/>
  <c r="S154" i="1" s="1"/>
  <c r="Q155" i="1"/>
  <c r="S155" i="1" s="1"/>
  <c r="Q156" i="1"/>
  <c r="S156" i="1" s="1"/>
  <c r="Q157" i="1"/>
  <c r="S157" i="1" s="1"/>
  <c r="Q158" i="1"/>
  <c r="S158" i="1" s="1"/>
  <c r="Q159" i="1"/>
  <c r="S159" i="1" s="1"/>
  <c r="Q160" i="1"/>
  <c r="S160" i="1" s="1"/>
  <c r="Q161" i="1"/>
  <c r="S161" i="1" s="1"/>
  <c r="Q162" i="1"/>
  <c r="S162" i="1" s="1"/>
  <c r="Q163" i="1"/>
  <c r="S163" i="1" s="1"/>
  <c r="Q164" i="1"/>
  <c r="S164" i="1" s="1"/>
  <c r="Q165" i="1"/>
  <c r="S165" i="1" s="1"/>
  <c r="Q166" i="1"/>
  <c r="S166" i="1" s="1"/>
  <c r="Q167" i="1"/>
  <c r="S167" i="1" s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S174" i="1" s="1"/>
  <c r="Q175" i="1"/>
  <c r="S175" i="1" s="1"/>
  <c r="Q176" i="1"/>
  <c r="S176" i="1" s="1"/>
  <c r="Q177" i="1"/>
  <c r="S177" i="1" s="1"/>
  <c r="Q178" i="1"/>
  <c r="S178" i="1" s="1"/>
  <c r="Q179" i="1"/>
  <c r="S179" i="1" s="1"/>
  <c r="Q180" i="1"/>
  <c r="S180" i="1" s="1"/>
  <c r="Q181" i="1"/>
  <c r="S181" i="1" s="1"/>
  <c r="Q182" i="1"/>
  <c r="S182" i="1" s="1"/>
  <c r="Q183" i="1"/>
  <c r="S183" i="1" s="1"/>
  <c r="Q184" i="1"/>
  <c r="S184" i="1" s="1"/>
  <c r="Q185" i="1"/>
  <c r="S185" i="1" s="1"/>
  <c r="Q186" i="1"/>
  <c r="S186" i="1" s="1"/>
  <c r="Q187" i="1"/>
  <c r="S187" i="1" s="1"/>
  <c r="Q188" i="1"/>
  <c r="S188" i="1" s="1"/>
  <c r="Q189" i="1"/>
  <c r="S189" i="1" s="1"/>
  <c r="Q190" i="1"/>
  <c r="S190" i="1" s="1"/>
  <c r="Q191" i="1"/>
  <c r="S191" i="1" s="1"/>
  <c r="Q192" i="1"/>
  <c r="S192" i="1" s="1"/>
  <c r="Q193" i="1"/>
  <c r="S193" i="1" s="1"/>
  <c r="Q194" i="1"/>
  <c r="S194" i="1" s="1"/>
  <c r="Q195" i="1"/>
  <c r="S195" i="1" s="1"/>
  <c r="Q196" i="1"/>
  <c r="S196" i="1" s="1"/>
  <c r="Q197" i="1"/>
  <c r="S197" i="1" s="1"/>
  <c r="Q198" i="1"/>
  <c r="S198" i="1" s="1"/>
  <c r="Q199" i="1"/>
  <c r="S199" i="1" s="1"/>
  <c r="Q200" i="1"/>
  <c r="S200" i="1" s="1"/>
  <c r="Q201" i="1"/>
  <c r="S201" i="1" s="1"/>
  <c r="Q202" i="1"/>
  <c r="S202" i="1" s="1"/>
  <c r="Q203" i="1"/>
  <c r="S203" i="1" s="1"/>
  <c r="Q204" i="1"/>
  <c r="S204" i="1" s="1"/>
  <c r="Q205" i="1"/>
  <c r="S205" i="1" s="1"/>
  <c r="Q206" i="1"/>
  <c r="S206" i="1" s="1"/>
  <c r="Q207" i="1"/>
  <c r="S207" i="1" s="1"/>
  <c r="Q208" i="1"/>
  <c r="S208" i="1" s="1"/>
  <c r="Q209" i="1"/>
  <c r="S209" i="1" s="1"/>
  <c r="Q210" i="1"/>
  <c r="S210" i="1" s="1"/>
  <c r="Q211" i="1"/>
  <c r="S211" i="1" s="1"/>
  <c r="Q212" i="1"/>
  <c r="S212" i="1" s="1"/>
  <c r="Q213" i="1"/>
  <c r="S213" i="1" s="1"/>
  <c r="Q214" i="1"/>
  <c r="S214" i="1" s="1"/>
  <c r="Q215" i="1"/>
  <c r="S215" i="1" s="1"/>
  <c r="Q216" i="1"/>
  <c r="S216" i="1" s="1"/>
  <c r="Q217" i="1"/>
  <c r="S217" i="1" s="1"/>
  <c r="Q218" i="1"/>
  <c r="S218" i="1" s="1"/>
  <c r="Q219" i="1"/>
  <c r="S219" i="1" s="1"/>
  <c r="Q220" i="1"/>
  <c r="S220" i="1" s="1"/>
  <c r="Q221" i="1"/>
  <c r="S221" i="1" s="1"/>
  <c r="Q222" i="1"/>
  <c r="S222" i="1" s="1"/>
  <c r="Q223" i="1"/>
  <c r="S223" i="1" s="1"/>
  <c r="Q224" i="1"/>
  <c r="S224" i="1" s="1"/>
  <c r="Q225" i="1"/>
  <c r="S225" i="1" s="1"/>
  <c r="Q226" i="1"/>
  <c r="S226" i="1" s="1"/>
  <c r="Q227" i="1"/>
  <c r="S227" i="1" s="1"/>
  <c r="Q228" i="1"/>
  <c r="S228" i="1" s="1"/>
  <c r="Q229" i="1"/>
  <c r="S229" i="1" s="1"/>
  <c r="Q230" i="1"/>
  <c r="S230" i="1" s="1"/>
  <c r="Q231" i="1"/>
  <c r="S231" i="1" s="1"/>
  <c r="Q232" i="1"/>
  <c r="S232" i="1" s="1"/>
  <c r="Q233" i="1"/>
  <c r="S233" i="1" s="1"/>
  <c r="Q234" i="1"/>
  <c r="S234" i="1" s="1"/>
  <c r="Q235" i="1"/>
  <c r="S235" i="1" s="1"/>
  <c r="Q236" i="1"/>
  <c r="S236" i="1" s="1"/>
  <c r="Q237" i="1"/>
  <c r="S237" i="1" s="1"/>
  <c r="Q238" i="1"/>
  <c r="S238" i="1" s="1"/>
  <c r="Q239" i="1"/>
  <c r="S239" i="1" s="1"/>
  <c r="Q240" i="1"/>
  <c r="S240" i="1" s="1"/>
  <c r="Q241" i="1"/>
  <c r="S241" i="1" s="1"/>
  <c r="Q242" i="1"/>
  <c r="S242" i="1" s="1"/>
  <c r="Q243" i="1"/>
  <c r="S243" i="1" s="1"/>
  <c r="Q244" i="1"/>
  <c r="S244" i="1" s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S251" i="1" s="1"/>
  <c r="Q252" i="1"/>
  <c r="S252" i="1" s="1"/>
  <c r="Q253" i="1"/>
  <c r="S253" i="1" s="1"/>
  <c r="Q254" i="1"/>
  <c r="S254" i="1" s="1"/>
  <c r="Q255" i="1"/>
  <c r="S255" i="1" s="1"/>
  <c r="Q256" i="1"/>
  <c r="S256" i="1" s="1"/>
  <c r="Q257" i="1"/>
  <c r="S257" i="1" s="1"/>
  <c r="Q258" i="1"/>
  <c r="S258" i="1" s="1"/>
  <c r="Q259" i="1"/>
  <c r="S259" i="1" s="1"/>
  <c r="Q260" i="1"/>
  <c r="S260" i="1" s="1"/>
  <c r="Q261" i="1"/>
  <c r="S261" i="1" s="1"/>
  <c r="Q262" i="1"/>
  <c r="S262" i="1" s="1"/>
  <c r="Q263" i="1"/>
  <c r="S263" i="1" s="1"/>
  <c r="Q264" i="1"/>
  <c r="S264" i="1" s="1"/>
  <c r="Q265" i="1"/>
  <c r="S265" i="1" s="1"/>
  <c r="Q266" i="1"/>
  <c r="S266" i="1" s="1"/>
  <c r="Q267" i="1"/>
  <c r="S267" i="1" s="1"/>
  <c r="Q268" i="1"/>
  <c r="S268" i="1" s="1"/>
  <c r="Q269" i="1"/>
  <c r="S269" i="1" s="1"/>
  <c r="Q270" i="1"/>
  <c r="S270" i="1" s="1"/>
  <c r="Q271" i="1"/>
  <c r="S271" i="1" s="1"/>
  <c r="Q272" i="1"/>
  <c r="S272" i="1" s="1"/>
  <c r="Q273" i="1"/>
  <c r="S273" i="1" s="1"/>
  <c r="Q274" i="1"/>
  <c r="S274" i="1" s="1"/>
  <c r="Q275" i="1"/>
  <c r="S275" i="1" s="1"/>
  <c r="Q276" i="1"/>
  <c r="S276" i="1" s="1"/>
  <c r="Q277" i="1"/>
  <c r="S277" i="1" s="1"/>
  <c r="Q278" i="1"/>
  <c r="S278" i="1" s="1"/>
  <c r="Q279" i="1"/>
  <c r="S279" i="1" s="1"/>
  <c r="Q280" i="1"/>
  <c r="S280" i="1" s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S286" i="1" s="1"/>
  <c r="Q287" i="1"/>
  <c r="S287" i="1" s="1"/>
  <c r="Q288" i="1"/>
  <c r="S288" i="1" s="1"/>
  <c r="Q289" i="1"/>
  <c r="S289" i="1" s="1"/>
  <c r="Q290" i="1"/>
  <c r="S290" i="1" s="1"/>
  <c r="Q291" i="1"/>
  <c r="S291" i="1" s="1"/>
  <c r="Q292" i="1"/>
  <c r="S292" i="1" s="1"/>
  <c r="Q293" i="1"/>
  <c r="S293" i="1" s="1"/>
  <c r="Q294" i="1"/>
  <c r="S294" i="1" s="1"/>
  <c r="Q295" i="1"/>
  <c r="S295" i="1" s="1"/>
  <c r="Q296" i="1"/>
  <c r="S296" i="1" s="1"/>
  <c r="Q297" i="1"/>
  <c r="S297" i="1" s="1"/>
  <c r="Q298" i="1"/>
  <c r="S298" i="1" s="1"/>
  <c r="Q299" i="1"/>
  <c r="S299" i="1" s="1"/>
  <c r="Q300" i="1"/>
  <c r="S300" i="1" s="1"/>
  <c r="Q301" i="1"/>
  <c r="S301" i="1" s="1"/>
  <c r="Q302" i="1"/>
  <c r="S302" i="1" s="1"/>
  <c r="Q303" i="1"/>
  <c r="S303" i="1" s="1"/>
  <c r="Q304" i="1"/>
  <c r="S304" i="1" s="1"/>
  <c r="Q305" i="1"/>
  <c r="S305" i="1" s="1"/>
  <c r="Q306" i="1"/>
  <c r="S306" i="1" s="1"/>
  <c r="Q307" i="1"/>
  <c r="S307" i="1" s="1"/>
  <c r="Q308" i="1"/>
  <c r="S308" i="1" s="1"/>
  <c r="Q309" i="1"/>
  <c r="S309" i="1" s="1"/>
  <c r="Q310" i="1"/>
  <c r="S310" i="1" s="1"/>
  <c r="Q311" i="1"/>
  <c r="S311" i="1" s="1"/>
  <c r="Q312" i="1"/>
  <c r="S312" i="1" s="1"/>
  <c r="Q313" i="1"/>
  <c r="S313" i="1" s="1"/>
  <c r="Q314" i="1"/>
  <c r="S314" i="1" s="1"/>
  <c r="Q315" i="1"/>
  <c r="S315" i="1" s="1"/>
  <c r="Q316" i="1"/>
  <c r="S316" i="1" s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S323" i="1" s="1"/>
  <c r="Q324" i="1"/>
  <c r="S324" i="1" s="1"/>
  <c r="Q325" i="1"/>
  <c r="S325" i="1" s="1"/>
  <c r="Q326" i="1"/>
  <c r="S326" i="1" s="1"/>
  <c r="Q327" i="1"/>
  <c r="S327" i="1" s="1"/>
  <c r="Q328" i="1"/>
  <c r="S328" i="1" s="1"/>
  <c r="Q329" i="1"/>
  <c r="S329" i="1" s="1"/>
  <c r="Q330" i="1"/>
  <c r="S330" i="1" s="1"/>
  <c r="Q331" i="1"/>
  <c r="S331" i="1" s="1"/>
  <c r="Q332" i="1"/>
  <c r="S332" i="1" s="1"/>
  <c r="Q333" i="1"/>
  <c r="S333" i="1" s="1"/>
  <c r="Q334" i="1"/>
  <c r="S334" i="1" s="1"/>
  <c r="Q335" i="1"/>
  <c r="S335" i="1" s="1"/>
  <c r="Q336" i="1"/>
  <c r="S336" i="1" s="1"/>
  <c r="Q337" i="1"/>
  <c r="S337" i="1" s="1"/>
  <c r="Q338" i="1"/>
  <c r="S338" i="1" s="1"/>
  <c r="Q339" i="1"/>
  <c r="S339" i="1" s="1"/>
  <c r="Q340" i="1"/>
  <c r="S340" i="1" s="1"/>
  <c r="Q341" i="1"/>
  <c r="S341" i="1" s="1"/>
  <c r="Q342" i="1"/>
  <c r="S342" i="1" s="1"/>
  <c r="Q343" i="1"/>
  <c r="S343" i="1" s="1"/>
  <c r="Q344" i="1"/>
  <c r="S344" i="1" s="1"/>
  <c r="Q345" i="1"/>
  <c r="S345" i="1" s="1"/>
  <c r="Q346" i="1"/>
  <c r="S346" i="1" s="1"/>
  <c r="Q347" i="1"/>
  <c r="S347" i="1" s="1"/>
  <c r="Q348" i="1"/>
  <c r="S348" i="1" s="1"/>
  <c r="Q349" i="1"/>
  <c r="S349" i="1" s="1"/>
  <c r="Q350" i="1"/>
  <c r="S350" i="1" s="1"/>
  <c r="Q351" i="1"/>
  <c r="S351" i="1" s="1"/>
  <c r="Q352" i="1"/>
  <c r="S352" i="1" s="1"/>
  <c r="Q353" i="1"/>
  <c r="S353" i="1" s="1"/>
  <c r="Q354" i="1"/>
  <c r="S354" i="1" s="1"/>
  <c r="Q355" i="1"/>
  <c r="S355" i="1" s="1"/>
  <c r="Q356" i="1"/>
  <c r="S356" i="1" s="1"/>
  <c r="Q357" i="1"/>
  <c r="S357" i="1" s="1"/>
  <c r="Q358" i="1"/>
  <c r="S358" i="1" s="1"/>
  <c r="Q359" i="1"/>
  <c r="S359" i="1" s="1"/>
  <c r="Q360" i="1"/>
  <c r="S360" i="1" s="1"/>
  <c r="Q361" i="1"/>
  <c r="S361" i="1" s="1"/>
  <c r="Q362" i="1"/>
  <c r="S362" i="1" s="1"/>
  <c r="Q363" i="1"/>
  <c r="S363" i="1" s="1"/>
  <c r="Q364" i="1"/>
  <c r="S364" i="1" s="1"/>
  <c r="Q365" i="1"/>
  <c r="S365" i="1" s="1"/>
  <c r="Q366" i="1"/>
  <c r="S366" i="1" s="1"/>
  <c r="Q367" i="1"/>
  <c r="S367" i="1" s="1"/>
  <c r="Q368" i="1"/>
  <c r="S368" i="1" s="1"/>
  <c r="Q369" i="1"/>
  <c r="S369" i="1" s="1"/>
  <c r="Q370" i="1"/>
  <c r="S370" i="1" s="1"/>
  <c r="Q371" i="1"/>
  <c r="S371" i="1" s="1"/>
  <c r="Q372" i="1"/>
  <c r="S372" i="1" s="1"/>
  <c r="Q373" i="1"/>
  <c r="S373" i="1" s="1"/>
  <c r="Q374" i="1"/>
  <c r="S374" i="1" s="1"/>
  <c r="Q375" i="1"/>
  <c r="S375" i="1" s="1"/>
  <c r="Q376" i="1"/>
  <c r="S376" i="1" s="1"/>
  <c r="Q377" i="1"/>
  <c r="S377" i="1" s="1"/>
  <c r="Q378" i="1"/>
  <c r="S378" i="1" s="1"/>
  <c r="Q379" i="1"/>
  <c r="S379" i="1" s="1"/>
  <c r="Q380" i="1"/>
  <c r="S380" i="1" s="1"/>
  <c r="Q381" i="1"/>
  <c r="S381" i="1" s="1"/>
  <c r="Q382" i="1"/>
  <c r="S382" i="1" s="1"/>
  <c r="Q383" i="1"/>
  <c r="S383" i="1" s="1"/>
  <c r="Q384" i="1"/>
  <c r="S384" i="1" s="1"/>
  <c r="Q385" i="1"/>
  <c r="S385" i="1" s="1"/>
  <c r="Q386" i="1"/>
  <c r="S386" i="1" s="1"/>
  <c r="Q387" i="1"/>
  <c r="S387" i="1" s="1"/>
  <c r="Q388" i="1"/>
  <c r="S388" i="1" s="1"/>
  <c r="Q389" i="1"/>
  <c r="S389" i="1" s="1"/>
  <c r="Q390" i="1"/>
  <c r="S390" i="1" s="1"/>
  <c r="Q391" i="1"/>
  <c r="S391" i="1" s="1"/>
  <c r="Q392" i="1"/>
  <c r="S392" i="1" s="1"/>
  <c r="Q393" i="1"/>
  <c r="S393" i="1" s="1"/>
  <c r="Q394" i="1"/>
  <c r="S394" i="1" s="1"/>
  <c r="Q395" i="1"/>
  <c r="S395" i="1" s="1"/>
  <c r="Q396" i="1"/>
  <c r="S396" i="1" s="1"/>
  <c r="Q397" i="1"/>
  <c r="S397" i="1" s="1"/>
  <c r="Q398" i="1"/>
  <c r="S398" i="1" s="1"/>
  <c r="Q399" i="1"/>
  <c r="S399" i="1" s="1"/>
  <c r="Q400" i="1"/>
  <c r="S400" i="1" s="1"/>
  <c r="Q401" i="1"/>
  <c r="S401" i="1" s="1"/>
  <c r="Q402" i="1"/>
  <c r="S402" i="1" s="1"/>
  <c r="Q403" i="1"/>
  <c r="S403" i="1" s="1"/>
  <c r="Q404" i="1"/>
  <c r="S404" i="1" s="1"/>
  <c r="Q405" i="1"/>
  <c r="S405" i="1" s="1"/>
  <c r="Q406" i="1"/>
  <c r="S406" i="1" s="1"/>
  <c r="Q407" i="1"/>
  <c r="S407" i="1" s="1"/>
  <c r="Q408" i="1"/>
  <c r="S408" i="1" s="1"/>
  <c r="Q409" i="1"/>
  <c r="S409" i="1" s="1"/>
  <c r="Q410" i="1"/>
  <c r="S410" i="1" s="1"/>
  <c r="Q411" i="1"/>
  <c r="S411" i="1" s="1"/>
  <c r="Q412" i="1"/>
  <c r="S412" i="1" s="1"/>
  <c r="Q413" i="1"/>
  <c r="S413" i="1" s="1"/>
  <c r="Q414" i="1"/>
  <c r="S414" i="1" s="1"/>
  <c r="Q415" i="1"/>
  <c r="S415" i="1" s="1"/>
  <c r="Q416" i="1"/>
  <c r="S416" i="1" s="1"/>
  <c r="Q417" i="1"/>
  <c r="S417" i="1" s="1"/>
  <c r="Q418" i="1"/>
  <c r="S418" i="1" s="1"/>
  <c r="Q419" i="1"/>
  <c r="S419" i="1" s="1"/>
  <c r="Q420" i="1"/>
  <c r="S420" i="1" s="1"/>
  <c r="Q421" i="1"/>
  <c r="S421" i="1" s="1"/>
  <c r="Q422" i="1"/>
  <c r="S422" i="1" s="1"/>
  <c r="Q423" i="1"/>
  <c r="S423" i="1" s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S429" i="1" s="1"/>
  <c r="Q430" i="1"/>
  <c r="S430" i="1" s="1"/>
  <c r="Q431" i="1"/>
  <c r="S431" i="1" s="1"/>
  <c r="Q432" i="1"/>
  <c r="S432" i="1" s="1"/>
  <c r="Q433" i="1"/>
  <c r="S433" i="1" s="1"/>
  <c r="Q434" i="1"/>
  <c r="S434" i="1" s="1"/>
  <c r="Q435" i="1"/>
  <c r="S435" i="1" s="1"/>
  <c r="Q436" i="1"/>
  <c r="S436" i="1" s="1"/>
  <c r="Q437" i="1"/>
  <c r="S437" i="1" s="1"/>
  <c r="Q438" i="1"/>
  <c r="S438" i="1" s="1"/>
  <c r="Q439" i="1"/>
  <c r="S439" i="1" s="1"/>
  <c r="Q440" i="1"/>
  <c r="S440" i="1" s="1"/>
  <c r="Q441" i="1"/>
  <c r="S441" i="1" s="1"/>
  <c r="Q442" i="1"/>
  <c r="S442" i="1" s="1"/>
  <c r="Q443" i="1"/>
  <c r="S443" i="1" s="1"/>
  <c r="Q444" i="1"/>
  <c r="S444" i="1" s="1"/>
  <c r="Q445" i="1"/>
  <c r="S445" i="1" s="1"/>
  <c r="Q446" i="1"/>
  <c r="S446" i="1" s="1"/>
  <c r="Q447" i="1"/>
  <c r="S447" i="1" s="1"/>
  <c r="Q448" i="1"/>
  <c r="S448" i="1" s="1"/>
  <c r="Q449" i="1"/>
  <c r="S449" i="1" s="1"/>
  <c r="Q450" i="1"/>
  <c r="S450" i="1" s="1"/>
  <c r="Q451" i="1"/>
  <c r="S451" i="1" s="1"/>
  <c r="Q452" i="1"/>
  <c r="S452" i="1" s="1"/>
  <c r="Q453" i="1"/>
  <c r="S453" i="1" s="1"/>
  <c r="Q454" i="1"/>
  <c r="S454" i="1" s="1"/>
  <c r="Q455" i="1"/>
  <c r="S455" i="1" s="1"/>
  <c r="Q456" i="1"/>
  <c r="S456" i="1" s="1"/>
  <c r="Q457" i="1"/>
  <c r="S457" i="1" s="1"/>
  <c r="Q458" i="1"/>
  <c r="S458" i="1" s="1"/>
  <c r="Q459" i="1"/>
  <c r="S459" i="1" s="1"/>
  <c r="Q460" i="1"/>
  <c r="S460" i="1" s="1"/>
  <c r="Q461" i="1"/>
  <c r="S461" i="1" s="1"/>
  <c r="Q462" i="1"/>
  <c r="S462" i="1" s="1"/>
  <c r="Q463" i="1"/>
  <c r="S463" i="1" s="1"/>
  <c r="Q464" i="1"/>
  <c r="S464" i="1" s="1"/>
  <c r="Q465" i="1"/>
  <c r="S465" i="1" s="1"/>
  <c r="Q466" i="1"/>
  <c r="S466" i="1" s="1"/>
  <c r="Q467" i="1"/>
  <c r="S467" i="1" s="1"/>
  <c r="Q468" i="1"/>
  <c r="S468" i="1" s="1"/>
  <c r="Q469" i="1"/>
  <c r="S469" i="1" s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S477" i="1" s="1"/>
  <c r="Q478" i="1"/>
  <c r="S478" i="1" s="1"/>
  <c r="Q479" i="1"/>
  <c r="S479" i="1" s="1"/>
  <c r="Q480" i="1"/>
  <c r="S480" i="1" s="1"/>
  <c r="Q481" i="1"/>
  <c r="S481" i="1" s="1"/>
  <c r="Q482" i="1"/>
  <c r="S482" i="1" s="1"/>
  <c r="Q483" i="1"/>
  <c r="S483" i="1" s="1"/>
  <c r="Q484" i="1"/>
  <c r="S484" i="1" s="1"/>
  <c r="Q485" i="1"/>
  <c r="S485" i="1" s="1"/>
  <c r="Q486" i="1"/>
  <c r="S486" i="1" s="1"/>
  <c r="Q487" i="1"/>
  <c r="S487" i="1" s="1"/>
  <c r="Q488" i="1"/>
  <c r="S488" i="1" s="1"/>
  <c r="Q489" i="1"/>
  <c r="S489" i="1" s="1"/>
  <c r="Q490" i="1"/>
  <c r="S490" i="1" s="1"/>
  <c r="Q491" i="1"/>
  <c r="S491" i="1" s="1"/>
  <c r="Q492" i="1"/>
  <c r="S492" i="1" s="1"/>
  <c r="Q493" i="1"/>
  <c r="S493" i="1" s="1"/>
  <c r="Q494" i="1"/>
  <c r="S494" i="1" s="1"/>
  <c r="Q495" i="1"/>
  <c r="S495" i="1" s="1"/>
  <c r="Q496" i="1"/>
  <c r="S496" i="1" s="1"/>
  <c r="Q497" i="1"/>
  <c r="S497" i="1" s="1"/>
  <c r="Q498" i="1"/>
  <c r="S498" i="1" s="1"/>
  <c r="Q499" i="1"/>
  <c r="S499" i="1" s="1"/>
  <c r="Q500" i="1"/>
  <c r="S500" i="1" s="1"/>
  <c r="Q501" i="1"/>
  <c r="S501" i="1" s="1"/>
  <c r="Q502" i="1"/>
  <c r="S502" i="1" s="1"/>
  <c r="Q503" i="1"/>
  <c r="S503" i="1" s="1"/>
  <c r="Q504" i="1"/>
  <c r="S504" i="1" s="1"/>
  <c r="Q505" i="1"/>
  <c r="S505" i="1" s="1"/>
  <c r="Q506" i="1"/>
  <c r="S506" i="1" s="1"/>
  <c r="Q507" i="1"/>
  <c r="S507" i="1" s="1"/>
  <c r="Q508" i="1"/>
  <c r="S508" i="1" s="1"/>
  <c r="Q509" i="1"/>
  <c r="S509" i="1" s="1"/>
  <c r="Q510" i="1"/>
  <c r="S510" i="1" s="1"/>
  <c r="Q511" i="1"/>
  <c r="S511" i="1" s="1"/>
  <c r="Q512" i="1"/>
  <c r="S512" i="1" s="1"/>
  <c r="Q513" i="1"/>
  <c r="S513" i="1" s="1"/>
  <c r="Q514" i="1"/>
  <c r="S514" i="1" s="1"/>
  <c r="Q515" i="1"/>
  <c r="S515" i="1" s="1"/>
  <c r="Q516" i="1"/>
  <c r="S516" i="1" s="1"/>
  <c r="Q517" i="1"/>
  <c r="S517" i="1" s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S525" i="1" s="1"/>
  <c r="Q526" i="1"/>
  <c r="S526" i="1" s="1"/>
  <c r="Q527" i="1"/>
  <c r="S527" i="1" s="1"/>
  <c r="Q528" i="1"/>
  <c r="S528" i="1" s="1"/>
  <c r="Q529" i="1"/>
  <c r="S529" i="1" s="1"/>
  <c r="Q530" i="1"/>
  <c r="S530" i="1" s="1"/>
  <c r="Q531" i="1"/>
  <c r="S531" i="1" s="1"/>
  <c r="Q532" i="1"/>
  <c r="S532" i="1" s="1"/>
  <c r="Q533" i="1"/>
  <c r="S533" i="1" s="1"/>
  <c r="Q534" i="1"/>
  <c r="S534" i="1" s="1"/>
  <c r="Q535" i="1"/>
  <c r="S535" i="1" s="1"/>
  <c r="Q536" i="1"/>
  <c r="S536" i="1" s="1"/>
  <c r="Q537" i="1"/>
  <c r="S537" i="1" s="1"/>
  <c r="Q538" i="1"/>
  <c r="S538" i="1" s="1"/>
  <c r="Q539" i="1"/>
  <c r="S539" i="1" s="1"/>
  <c r="Q540" i="1"/>
  <c r="S540" i="1" s="1"/>
  <c r="Q541" i="1"/>
  <c r="S541" i="1" s="1"/>
  <c r="Q542" i="1"/>
  <c r="S542" i="1" s="1"/>
  <c r="Q543" i="1"/>
  <c r="S543" i="1" s="1"/>
  <c r="Q544" i="1"/>
  <c r="S544" i="1" s="1"/>
  <c r="Q545" i="1"/>
  <c r="S545" i="1" s="1"/>
  <c r="Q546" i="1"/>
  <c r="S546" i="1" s="1"/>
  <c r="Q547" i="1"/>
  <c r="S547" i="1" s="1"/>
  <c r="Q548" i="1"/>
  <c r="S548" i="1" s="1"/>
  <c r="Q549" i="1"/>
  <c r="S549" i="1" s="1"/>
  <c r="Q550" i="1"/>
  <c r="S550" i="1" s="1"/>
  <c r="Q551" i="1"/>
  <c r="S551" i="1" s="1"/>
  <c r="Q552" i="1"/>
  <c r="S552" i="1" s="1"/>
  <c r="Q553" i="1"/>
  <c r="S553" i="1" s="1"/>
  <c r="Q554" i="1"/>
  <c r="S554" i="1" s="1"/>
  <c r="Q555" i="1"/>
  <c r="S555" i="1" s="1"/>
  <c r="Q556" i="1"/>
  <c r="S556" i="1" s="1"/>
  <c r="Q557" i="1"/>
  <c r="S557" i="1" s="1"/>
  <c r="Q558" i="1"/>
  <c r="S558" i="1" s="1"/>
  <c r="Q559" i="1"/>
  <c r="S559" i="1" s="1"/>
  <c r="Q560" i="1"/>
  <c r="S560" i="1" s="1"/>
  <c r="Q561" i="1"/>
  <c r="S561" i="1" s="1"/>
  <c r="Q562" i="1"/>
  <c r="S562" i="1" s="1"/>
  <c r="Q563" i="1"/>
  <c r="S563" i="1" s="1"/>
  <c r="Q564" i="1"/>
  <c r="S564" i="1" s="1"/>
  <c r="Q565" i="1"/>
  <c r="S565" i="1" s="1"/>
  <c r="Q566" i="1"/>
  <c r="S566" i="1" s="1"/>
  <c r="Q567" i="1"/>
  <c r="S567" i="1" s="1"/>
  <c r="Q568" i="1"/>
  <c r="S568" i="1" s="1"/>
  <c r="Q569" i="1"/>
  <c r="S569" i="1" s="1"/>
  <c r="Q570" i="1"/>
  <c r="S570" i="1" s="1"/>
  <c r="Q571" i="1"/>
  <c r="S571" i="1" s="1"/>
  <c r="Q572" i="1"/>
  <c r="S572" i="1" s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S580" i="1" s="1"/>
  <c r="Q581" i="1"/>
  <c r="S581" i="1" s="1"/>
  <c r="Q582" i="1"/>
  <c r="S582" i="1" s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S592" i="1" s="1"/>
  <c r="Q593" i="1"/>
  <c r="S593" i="1" s="1"/>
  <c r="Q594" i="1"/>
  <c r="S594" i="1" s="1"/>
  <c r="Q595" i="1"/>
  <c r="S595" i="1" s="1"/>
  <c r="Q596" i="1"/>
  <c r="S596" i="1" s="1"/>
  <c r="Q597" i="1"/>
  <c r="S597" i="1" s="1"/>
  <c r="Q598" i="1"/>
  <c r="S598" i="1" s="1"/>
  <c r="Q599" i="1"/>
  <c r="S599" i="1" s="1"/>
  <c r="Q600" i="1"/>
  <c r="S600" i="1" s="1"/>
  <c r="Q601" i="1"/>
  <c r="S601" i="1" s="1"/>
  <c r="Q602" i="1"/>
  <c r="S602" i="1" s="1"/>
  <c r="Q603" i="1"/>
  <c r="S603" i="1" s="1"/>
  <c r="Q604" i="1"/>
  <c r="S604" i="1" s="1"/>
  <c r="Q605" i="1"/>
  <c r="S605" i="1" s="1"/>
  <c r="Q606" i="1"/>
  <c r="S606" i="1" s="1"/>
  <c r="Q607" i="1"/>
  <c r="S607" i="1" s="1"/>
  <c r="Q608" i="1"/>
  <c r="S608" i="1" s="1"/>
  <c r="Q609" i="1"/>
  <c r="S609" i="1" s="1"/>
  <c r="Q610" i="1"/>
  <c r="S610" i="1" s="1"/>
  <c r="Q611" i="1"/>
  <c r="Q612" i="1"/>
  <c r="S612" i="1" s="1"/>
  <c r="Q613" i="1"/>
  <c r="S613" i="1" s="1"/>
  <c r="Q614" i="1"/>
  <c r="S614" i="1" s="1"/>
  <c r="Q615" i="1"/>
  <c r="S615" i="1" s="1"/>
  <c r="Q616" i="1"/>
  <c r="S616" i="1" s="1"/>
  <c r="Q617" i="1"/>
  <c r="S617" i="1" s="1"/>
  <c r="Q618" i="1"/>
  <c r="S618" i="1" s="1"/>
  <c r="Q619" i="1"/>
  <c r="S619" i="1" s="1"/>
  <c r="Q620" i="1"/>
  <c r="S620" i="1" s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S626" i="1" s="1"/>
  <c r="Q627" i="1"/>
  <c r="S627" i="1" s="1"/>
  <c r="Q628" i="1"/>
  <c r="S628" i="1" s="1"/>
  <c r="Q629" i="1"/>
  <c r="S629" i="1" s="1"/>
  <c r="Q630" i="1"/>
  <c r="S630" i="1" s="1"/>
  <c r="Q631" i="1"/>
  <c r="S631" i="1" s="1"/>
  <c r="Q3" i="1"/>
  <c r="S3" i="1" s="1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J2" i="2"/>
  <c r="I2" i="2"/>
  <c r="H2" i="2"/>
  <c r="V581" i="1" l="1"/>
  <c r="U581" i="1"/>
  <c r="V525" i="1"/>
  <c r="U525" i="1"/>
  <c r="V517" i="1"/>
  <c r="U517" i="1"/>
  <c r="V485" i="1"/>
  <c r="U485" i="1"/>
  <c r="V309" i="1"/>
  <c r="U309" i="1"/>
  <c r="T603" i="1"/>
  <c r="T491" i="1"/>
  <c r="T483" i="1"/>
  <c r="T459" i="1"/>
  <c r="T451" i="1"/>
  <c r="T443" i="1"/>
  <c r="T427" i="1"/>
  <c r="T419" i="1"/>
  <c r="T403" i="1"/>
  <c r="T371" i="1"/>
  <c r="T363" i="1"/>
  <c r="T203" i="1"/>
  <c r="T187" i="1"/>
  <c r="T131" i="1"/>
  <c r="T75" i="1"/>
  <c r="T19" i="1"/>
  <c r="T629" i="1"/>
  <c r="T621" i="1"/>
  <c r="T613" i="1"/>
  <c r="T605" i="1"/>
  <c r="T597" i="1"/>
  <c r="T589" i="1"/>
  <c r="T573" i="1"/>
  <c r="T565" i="1"/>
  <c r="T557" i="1"/>
  <c r="T549" i="1"/>
  <c r="T541" i="1"/>
  <c r="T533" i="1"/>
  <c r="T525" i="1"/>
  <c r="T509" i="1"/>
  <c r="T501" i="1"/>
  <c r="T493" i="1"/>
  <c r="T485" i="1"/>
  <c r="T461" i="1"/>
  <c r="T453" i="1"/>
  <c r="T445" i="1"/>
  <c r="T437" i="1"/>
  <c r="T429" i="1"/>
  <c r="T421" i="1"/>
  <c r="T413" i="1"/>
  <c r="T397" i="1"/>
  <c r="T389" i="1"/>
  <c r="T381" i="1"/>
  <c r="T333" i="1"/>
  <c r="T325" i="1"/>
  <c r="T301" i="1"/>
  <c r="T277" i="1"/>
  <c r="T261" i="1"/>
  <c r="T253" i="1"/>
  <c r="T245" i="1"/>
  <c r="T237" i="1"/>
  <c r="T229" i="1"/>
  <c r="T221" i="1"/>
  <c r="T157" i="1"/>
  <c r="T149" i="1"/>
  <c r="T141" i="1"/>
  <c r="T133" i="1"/>
  <c r="T109" i="1"/>
  <c r="T101" i="1"/>
  <c r="T619" i="1"/>
  <c r="T579" i="1"/>
  <c r="T547" i="1"/>
  <c r="T387" i="1"/>
  <c r="T347" i="1"/>
  <c r="T315" i="1"/>
  <c r="T259" i="1"/>
  <c r="V147" i="1"/>
  <c r="T147" i="1"/>
  <c r="T91" i="1"/>
  <c r="W67" i="1"/>
  <c r="T67" i="1"/>
  <c r="W59" i="1"/>
  <c r="T59" i="1"/>
  <c r="T51" i="1"/>
  <c r="V11" i="1"/>
  <c r="T11" i="1"/>
  <c r="V613" i="1"/>
  <c r="V533" i="1"/>
  <c r="V245" i="1"/>
  <c r="V626" i="1"/>
  <c r="T626" i="1"/>
  <c r="T618" i="1"/>
  <c r="V610" i="1"/>
  <c r="T610" i="1"/>
  <c r="V602" i="1"/>
  <c r="T602" i="1"/>
  <c r="V594" i="1"/>
  <c r="T594" i="1"/>
  <c r="V586" i="1"/>
  <c r="T586" i="1"/>
  <c r="T578" i="1"/>
  <c r="T570" i="1"/>
  <c r="T562" i="1"/>
  <c r="T554" i="1"/>
  <c r="T546" i="1"/>
  <c r="T538" i="1"/>
  <c r="V530" i="1"/>
  <c r="T530" i="1"/>
  <c r="V522" i="1"/>
  <c r="T522" i="1"/>
  <c r="T514" i="1"/>
  <c r="T506" i="1"/>
  <c r="V498" i="1"/>
  <c r="T498" i="1"/>
  <c r="V490" i="1"/>
  <c r="T490" i="1"/>
  <c r="T482" i="1"/>
  <c r="T474" i="1"/>
  <c r="T466" i="1"/>
  <c r="T458" i="1"/>
  <c r="T450" i="1"/>
  <c r="T442" i="1"/>
  <c r="T434" i="1"/>
  <c r="T426" i="1"/>
  <c r="T418" i="1"/>
  <c r="T410" i="1"/>
  <c r="T402" i="1"/>
  <c r="T394" i="1"/>
  <c r="T386" i="1"/>
  <c r="T378" i="1"/>
  <c r="T370" i="1"/>
  <c r="W362" i="1"/>
  <c r="T362" i="1"/>
  <c r="T354" i="1"/>
  <c r="T346" i="1"/>
  <c r="V338" i="1"/>
  <c r="T338" i="1"/>
  <c r="V330" i="1"/>
  <c r="T330" i="1"/>
  <c r="T322" i="1"/>
  <c r="T314" i="1"/>
  <c r="V306" i="1"/>
  <c r="T306" i="1"/>
  <c r="V298" i="1"/>
  <c r="T298" i="1"/>
  <c r="T290" i="1"/>
  <c r="T282" i="1"/>
  <c r="V274" i="1"/>
  <c r="T274" i="1"/>
  <c r="V266" i="1"/>
  <c r="T266" i="1"/>
  <c r="T258" i="1"/>
  <c r="V250" i="1"/>
  <c r="T250" i="1"/>
  <c r="T242" i="1"/>
  <c r="V234" i="1"/>
  <c r="T234" i="1"/>
  <c r="V226" i="1"/>
  <c r="T226" i="1"/>
  <c r="V218" i="1"/>
  <c r="T218" i="1"/>
  <c r="V210" i="1"/>
  <c r="T210" i="1"/>
  <c r="W202" i="1"/>
  <c r="T202" i="1"/>
  <c r="W194" i="1"/>
  <c r="T194" i="1"/>
  <c r="V186" i="1"/>
  <c r="T186" i="1"/>
  <c r="W178" i="1"/>
  <c r="T178" i="1"/>
  <c r="W170" i="1"/>
  <c r="T170" i="1"/>
  <c r="V162" i="1"/>
  <c r="T162" i="1"/>
  <c r="V154" i="1"/>
  <c r="T154" i="1"/>
  <c r="V146" i="1"/>
  <c r="T146" i="1"/>
  <c r="V138" i="1"/>
  <c r="T138" i="1"/>
  <c r="V130" i="1"/>
  <c r="T130" i="1"/>
  <c r="V122" i="1"/>
  <c r="T122" i="1"/>
  <c r="V114" i="1"/>
  <c r="T114" i="1"/>
  <c r="V106" i="1"/>
  <c r="T106" i="1"/>
  <c r="T98" i="1"/>
  <c r="W90" i="1"/>
  <c r="T90" i="1"/>
  <c r="W82" i="1"/>
  <c r="T82" i="1"/>
  <c r="V74" i="1"/>
  <c r="T74" i="1"/>
  <c r="W66" i="1"/>
  <c r="T66" i="1"/>
  <c r="W58" i="1"/>
  <c r="T58" i="1"/>
  <c r="V50" i="1"/>
  <c r="T50" i="1"/>
  <c r="V42" i="1"/>
  <c r="T42" i="1"/>
  <c r="T34" i="1"/>
  <c r="V26" i="1"/>
  <c r="T26" i="1"/>
  <c r="V18" i="1"/>
  <c r="T18" i="1"/>
  <c r="V10" i="1"/>
  <c r="T10" i="1"/>
  <c r="W469" i="1"/>
  <c r="T469" i="1"/>
  <c r="V611" i="1"/>
  <c r="T611" i="1"/>
  <c r="T587" i="1"/>
  <c r="T571" i="1"/>
  <c r="V531" i="1"/>
  <c r="T531" i="1"/>
  <c r="T507" i="1"/>
  <c r="T411" i="1"/>
  <c r="T395" i="1"/>
  <c r="T379" i="1"/>
  <c r="T331" i="1"/>
  <c r="T291" i="1"/>
  <c r="V211" i="1"/>
  <c r="T211" i="1"/>
  <c r="V27" i="1"/>
  <c r="T27" i="1"/>
  <c r="V501" i="1"/>
  <c r="V229" i="1"/>
  <c r="V625" i="1"/>
  <c r="T625" i="1"/>
  <c r="T617" i="1"/>
  <c r="T609" i="1"/>
  <c r="V601" i="1"/>
  <c r="T601" i="1"/>
  <c r="V593" i="1"/>
  <c r="T593" i="1"/>
  <c r="V585" i="1"/>
  <c r="T585" i="1"/>
  <c r="T577" i="1"/>
  <c r="T569" i="1"/>
  <c r="T561" i="1"/>
  <c r="T553" i="1"/>
  <c r="T545" i="1"/>
  <c r="T537" i="1"/>
  <c r="T529" i="1"/>
  <c r="T521" i="1"/>
  <c r="V513" i="1"/>
  <c r="T513" i="1"/>
  <c r="V505" i="1"/>
  <c r="T505" i="1"/>
  <c r="V497" i="1"/>
  <c r="T497" i="1"/>
  <c r="T489" i="1"/>
  <c r="T481" i="1"/>
  <c r="T473" i="1"/>
  <c r="T465" i="1"/>
  <c r="T457" i="1"/>
  <c r="T449" i="1"/>
  <c r="T441" i="1"/>
  <c r="T433" i="1"/>
  <c r="T425" i="1"/>
  <c r="T417" i="1"/>
  <c r="T409" i="1"/>
  <c r="T401" i="1"/>
  <c r="T393" i="1"/>
  <c r="T385" i="1"/>
  <c r="T377" i="1"/>
  <c r="T369" i="1"/>
  <c r="W361" i="1"/>
  <c r="T361" i="1"/>
  <c r="W353" i="1"/>
  <c r="T353" i="1"/>
  <c r="T345" i="1"/>
  <c r="V337" i="1"/>
  <c r="T337" i="1"/>
  <c r="V329" i="1"/>
  <c r="T329" i="1"/>
  <c r="V321" i="1"/>
  <c r="T321" i="1"/>
  <c r="T313" i="1"/>
  <c r="V305" i="1"/>
  <c r="T305" i="1"/>
  <c r="V297" i="1"/>
  <c r="T297" i="1"/>
  <c r="T289" i="1"/>
  <c r="T281" i="1"/>
  <c r="V273" i="1"/>
  <c r="T273" i="1"/>
  <c r="V265" i="1"/>
  <c r="T265" i="1"/>
  <c r="T257" i="1"/>
  <c r="V249" i="1"/>
  <c r="T249" i="1"/>
  <c r="T241" i="1"/>
  <c r="T233" i="1"/>
  <c r="V225" i="1"/>
  <c r="T225" i="1"/>
  <c r="V217" i="1"/>
  <c r="T217" i="1"/>
  <c r="T209" i="1"/>
  <c r="T201" i="1"/>
  <c r="T193" i="1"/>
  <c r="T185" i="1"/>
  <c r="T177" i="1"/>
  <c r="T169" i="1"/>
  <c r="V161" i="1"/>
  <c r="T161" i="1"/>
  <c r="T153" i="1"/>
  <c r="T145" i="1"/>
  <c r="T137" i="1"/>
  <c r="V129" i="1"/>
  <c r="T129" i="1"/>
  <c r="T121" i="1"/>
  <c r="V113" i="1"/>
  <c r="T113" i="1"/>
  <c r="V105" i="1"/>
  <c r="T105" i="1"/>
  <c r="T97" i="1"/>
  <c r="T89" i="1"/>
  <c r="T81" i="1"/>
  <c r="T73" i="1"/>
  <c r="T65" i="1"/>
  <c r="T57" i="1"/>
  <c r="T49" i="1"/>
  <c r="V41" i="1"/>
  <c r="T41" i="1"/>
  <c r="T33" i="1"/>
  <c r="V25" i="1"/>
  <c r="T25" i="1"/>
  <c r="V17" i="1"/>
  <c r="T17" i="1"/>
  <c r="V9" i="1"/>
  <c r="T9" i="1"/>
  <c r="T517" i="1"/>
  <c r="V627" i="1"/>
  <c r="T627" i="1"/>
  <c r="T595" i="1"/>
  <c r="T563" i="1"/>
  <c r="T539" i="1"/>
  <c r="T515" i="1"/>
  <c r="V499" i="1"/>
  <c r="T499" i="1"/>
  <c r="W467" i="1"/>
  <c r="T467" i="1"/>
  <c r="T339" i="1"/>
  <c r="V307" i="1"/>
  <c r="T307" i="1"/>
  <c r="T275" i="1"/>
  <c r="T243" i="1"/>
  <c r="V219" i="1"/>
  <c r="T219" i="1"/>
  <c r="W179" i="1"/>
  <c r="T179" i="1"/>
  <c r="T163" i="1"/>
  <c r="V155" i="1"/>
  <c r="T155" i="1"/>
  <c r="T139" i="1"/>
  <c r="V115" i="1"/>
  <c r="T115" i="1"/>
  <c r="T107" i="1"/>
  <c r="V605" i="1"/>
  <c r="V461" i="1"/>
  <c r="V333" i="1"/>
  <c r="V269" i="1"/>
  <c r="V157" i="1"/>
  <c r="V3" i="1"/>
  <c r="T3" i="1"/>
  <c r="T624" i="1"/>
  <c r="V616" i="1"/>
  <c r="T616" i="1"/>
  <c r="V608" i="1"/>
  <c r="T608" i="1"/>
  <c r="V600" i="1"/>
  <c r="T600" i="1"/>
  <c r="V592" i="1"/>
  <c r="T592" i="1"/>
  <c r="T584" i="1"/>
  <c r="T576" i="1"/>
  <c r="T568" i="1"/>
  <c r="V560" i="1"/>
  <c r="T560" i="1"/>
  <c r="T552" i="1"/>
  <c r="T544" i="1"/>
  <c r="T536" i="1"/>
  <c r="T528" i="1"/>
  <c r="T520" i="1"/>
  <c r="V512" i="1"/>
  <c r="T512" i="1"/>
  <c r="T504" i="1"/>
  <c r="T496" i="1"/>
  <c r="V488" i="1"/>
  <c r="T488" i="1"/>
  <c r="T480" i="1"/>
  <c r="T472" i="1"/>
  <c r="W464" i="1"/>
  <c r="T464" i="1"/>
  <c r="T456" i="1"/>
  <c r="T448" i="1"/>
  <c r="T440" i="1"/>
  <c r="T432" i="1"/>
  <c r="T424" i="1"/>
  <c r="T416" i="1"/>
  <c r="T408" i="1"/>
  <c r="T400" i="1"/>
  <c r="T392" i="1"/>
  <c r="T384" i="1"/>
  <c r="T376" i="1"/>
  <c r="W368" i="1"/>
  <c r="T368" i="1"/>
  <c r="T360" i="1"/>
  <c r="W352" i="1"/>
  <c r="T352" i="1"/>
  <c r="V344" i="1"/>
  <c r="T344" i="1"/>
  <c r="V336" i="1"/>
  <c r="T336" i="1"/>
  <c r="T328" i="1"/>
  <c r="V320" i="1"/>
  <c r="T320" i="1"/>
  <c r="T312" i="1"/>
  <c r="V304" i="1"/>
  <c r="T304" i="1"/>
  <c r="V296" i="1"/>
  <c r="T296" i="1"/>
  <c r="T288" i="1"/>
  <c r="T280" i="1"/>
  <c r="T272" i="1"/>
  <c r="V264" i="1"/>
  <c r="T264" i="1"/>
  <c r="T256" i="1"/>
  <c r="T248" i="1"/>
  <c r="T240" i="1"/>
  <c r="T232" i="1"/>
  <c r="V224" i="1"/>
  <c r="T224" i="1"/>
  <c r="T216" i="1"/>
  <c r="V208" i="1"/>
  <c r="T208" i="1"/>
  <c r="W200" i="1"/>
  <c r="T200" i="1"/>
  <c r="W192" i="1"/>
  <c r="T192" i="1"/>
  <c r="T184" i="1"/>
  <c r="T176" i="1"/>
  <c r="W168" i="1"/>
  <c r="T168" i="1"/>
  <c r="V160" i="1"/>
  <c r="T160" i="1"/>
  <c r="T152" i="1"/>
  <c r="T144" i="1"/>
  <c r="T136" i="1"/>
  <c r="T128" i="1"/>
  <c r="V120" i="1"/>
  <c r="T120" i="1"/>
  <c r="T112" i="1"/>
  <c r="V104" i="1"/>
  <c r="T104" i="1"/>
  <c r="V96" i="1"/>
  <c r="T96" i="1"/>
  <c r="W88" i="1"/>
  <c r="T88" i="1"/>
  <c r="T80" i="1"/>
  <c r="W72" i="1"/>
  <c r="T72" i="1"/>
  <c r="T64" i="1"/>
  <c r="T56" i="1"/>
  <c r="V48" i="1"/>
  <c r="T48" i="1"/>
  <c r="T40" i="1"/>
  <c r="V32" i="1"/>
  <c r="T32" i="1"/>
  <c r="V24" i="1"/>
  <c r="T24" i="1"/>
  <c r="T16" i="1"/>
  <c r="V8" i="1"/>
  <c r="T8" i="1"/>
  <c r="W477" i="1"/>
  <c r="T477" i="1"/>
  <c r="T555" i="1"/>
  <c r="T523" i="1"/>
  <c r="T435" i="1"/>
  <c r="T323" i="1"/>
  <c r="T283" i="1"/>
  <c r="T227" i="1"/>
  <c r="V43" i="1"/>
  <c r="T43" i="1"/>
  <c r="V597" i="1"/>
  <c r="V509" i="1"/>
  <c r="V493" i="1"/>
  <c r="V141" i="1"/>
  <c r="V631" i="1"/>
  <c r="T631" i="1"/>
  <c r="V623" i="1"/>
  <c r="T623" i="1"/>
  <c r="V615" i="1"/>
  <c r="T615" i="1"/>
  <c r="T607" i="1"/>
  <c r="V599" i="1"/>
  <c r="T599" i="1"/>
  <c r="T591" i="1"/>
  <c r="V583" i="1"/>
  <c r="T583" i="1"/>
  <c r="T575" i="1"/>
  <c r="T567" i="1"/>
  <c r="V559" i="1"/>
  <c r="T559" i="1"/>
  <c r="T551" i="1"/>
  <c r="T543" i="1"/>
  <c r="V535" i="1"/>
  <c r="T535" i="1"/>
  <c r="T527" i="1"/>
  <c r="T519" i="1"/>
  <c r="T511" i="1"/>
  <c r="T503" i="1"/>
  <c r="V495" i="1"/>
  <c r="T495" i="1"/>
  <c r="T487" i="1"/>
  <c r="W479" i="1"/>
  <c r="T479" i="1"/>
  <c r="W471" i="1"/>
  <c r="T471" i="1"/>
  <c r="W463" i="1"/>
  <c r="T463" i="1"/>
  <c r="T455" i="1"/>
  <c r="T447" i="1"/>
  <c r="T439" i="1"/>
  <c r="T431" i="1"/>
  <c r="T423" i="1"/>
  <c r="T415" i="1"/>
  <c r="T407" i="1"/>
  <c r="T399" i="1"/>
  <c r="T391" i="1"/>
  <c r="T383" i="1"/>
  <c r="T375" i="1"/>
  <c r="W367" i="1"/>
  <c r="T367" i="1"/>
  <c r="W359" i="1"/>
  <c r="T359" i="1"/>
  <c r="W351" i="1"/>
  <c r="T351" i="1"/>
  <c r="T343" i="1"/>
  <c r="T335" i="1"/>
  <c r="T327" i="1"/>
  <c r="T319" i="1"/>
  <c r="T311" i="1"/>
  <c r="T303" i="1"/>
  <c r="T295" i="1"/>
  <c r="T287" i="1"/>
  <c r="T279" i="1"/>
  <c r="T271" i="1"/>
  <c r="T263" i="1"/>
  <c r="T255" i="1"/>
  <c r="T247" i="1"/>
  <c r="T239" i="1"/>
  <c r="T231" i="1"/>
  <c r="T223" i="1"/>
  <c r="T215" i="1"/>
  <c r="W207" i="1"/>
  <c r="T207" i="1"/>
  <c r="W199" i="1"/>
  <c r="T199" i="1"/>
  <c r="W191" i="1"/>
  <c r="T191" i="1"/>
  <c r="W183" i="1"/>
  <c r="T183" i="1"/>
  <c r="W175" i="1"/>
  <c r="T175" i="1"/>
  <c r="W167" i="1"/>
  <c r="T167" i="1"/>
  <c r="T159" i="1"/>
  <c r="T151" i="1"/>
  <c r="T143" i="1"/>
  <c r="T135" i="1"/>
  <c r="T127" i="1"/>
  <c r="T119" i="1"/>
  <c r="T111" i="1"/>
  <c r="T103" i="1"/>
  <c r="W95" i="1"/>
  <c r="T95" i="1"/>
  <c r="W87" i="1"/>
  <c r="T87" i="1"/>
  <c r="W79" i="1"/>
  <c r="T79" i="1"/>
  <c r="W71" i="1"/>
  <c r="T71" i="1"/>
  <c r="W63" i="1"/>
  <c r="T63" i="1"/>
  <c r="W55" i="1"/>
  <c r="T55" i="1"/>
  <c r="T47" i="1"/>
  <c r="T39" i="1"/>
  <c r="T31" i="1"/>
  <c r="T23" i="1"/>
  <c r="T15" i="1"/>
  <c r="T7" i="1"/>
  <c r="W475" i="1"/>
  <c r="T475" i="1"/>
  <c r="T355" i="1"/>
  <c r="V299" i="1"/>
  <c r="T299" i="1"/>
  <c r="T267" i="1"/>
  <c r="T251" i="1"/>
  <c r="T235" i="1"/>
  <c r="T195" i="1"/>
  <c r="W171" i="1"/>
  <c r="T171" i="1"/>
  <c r="T123" i="1"/>
  <c r="T99" i="1"/>
  <c r="W83" i="1"/>
  <c r="T83" i="1"/>
  <c r="V35" i="1"/>
  <c r="T35" i="1"/>
  <c r="V621" i="1"/>
  <c r="V557" i="1"/>
  <c r="V109" i="1"/>
  <c r="V630" i="1"/>
  <c r="T630" i="1"/>
  <c r="T622" i="1"/>
  <c r="V614" i="1"/>
  <c r="T614" i="1"/>
  <c r="V606" i="1"/>
  <c r="T606" i="1"/>
  <c r="V598" i="1"/>
  <c r="T598" i="1"/>
  <c r="T590" i="1"/>
  <c r="T582" i="1"/>
  <c r="T574" i="1"/>
  <c r="T566" i="1"/>
  <c r="V558" i="1"/>
  <c r="T558" i="1"/>
  <c r="T550" i="1"/>
  <c r="T542" i="1"/>
  <c r="V534" i="1"/>
  <c r="T534" i="1"/>
  <c r="T526" i="1"/>
  <c r="V518" i="1"/>
  <c r="T518" i="1"/>
  <c r="V510" i="1"/>
  <c r="T510" i="1"/>
  <c r="T502" i="1"/>
  <c r="V494" i="1"/>
  <c r="T494" i="1"/>
  <c r="V486" i="1"/>
  <c r="T486" i="1"/>
  <c r="W478" i="1"/>
  <c r="T478" i="1"/>
  <c r="W470" i="1"/>
  <c r="T470" i="1"/>
  <c r="V462" i="1"/>
  <c r="T462" i="1"/>
  <c r="T454" i="1"/>
  <c r="T446" i="1"/>
  <c r="T438" i="1"/>
  <c r="T430" i="1"/>
  <c r="T422" i="1"/>
  <c r="T414" i="1"/>
  <c r="T406" i="1"/>
  <c r="T398" i="1"/>
  <c r="T390" i="1"/>
  <c r="T382" i="1"/>
  <c r="T374" i="1"/>
  <c r="W366" i="1"/>
  <c r="T366" i="1"/>
  <c r="W358" i="1"/>
  <c r="T358" i="1"/>
  <c r="W350" i="1"/>
  <c r="T350" i="1"/>
  <c r="T342" i="1"/>
  <c r="V334" i="1"/>
  <c r="T334" i="1"/>
  <c r="T326" i="1"/>
  <c r="T318" i="1"/>
  <c r="T310" i="1"/>
  <c r="T302" i="1"/>
  <c r="T294" i="1"/>
  <c r="T286" i="1"/>
  <c r="T278" i="1"/>
  <c r="T270" i="1"/>
  <c r="T262" i="1"/>
  <c r="T254" i="1"/>
  <c r="V246" i="1"/>
  <c r="T246" i="1"/>
  <c r="T238" i="1"/>
  <c r="V230" i="1"/>
  <c r="T230" i="1"/>
  <c r="T222" i="1"/>
  <c r="V214" i="1"/>
  <c r="T214" i="1"/>
  <c r="W206" i="1"/>
  <c r="T206" i="1"/>
  <c r="W198" i="1"/>
  <c r="T198" i="1"/>
  <c r="W190" i="1"/>
  <c r="T190" i="1"/>
  <c r="W182" i="1"/>
  <c r="T182" i="1"/>
  <c r="W174" i="1"/>
  <c r="T174" i="1"/>
  <c r="W166" i="1"/>
  <c r="T166" i="1"/>
  <c r="T158" i="1"/>
  <c r="T150" i="1"/>
  <c r="T142" i="1"/>
  <c r="T134" i="1"/>
  <c r="T126" i="1"/>
  <c r="T118" i="1"/>
  <c r="T110" i="1"/>
  <c r="V102" i="1"/>
  <c r="T102" i="1"/>
  <c r="W94" i="1"/>
  <c r="T94" i="1"/>
  <c r="W86" i="1"/>
  <c r="T86" i="1"/>
  <c r="W78" i="1"/>
  <c r="T78" i="1"/>
  <c r="W70" i="1"/>
  <c r="T70" i="1"/>
  <c r="W62" i="1"/>
  <c r="T62" i="1"/>
  <c r="W54" i="1"/>
  <c r="T54" i="1"/>
  <c r="V46" i="1"/>
  <c r="T46" i="1"/>
  <c r="T38" i="1"/>
  <c r="T30" i="1"/>
  <c r="T22" i="1"/>
  <c r="T14" i="1"/>
  <c r="T6" i="1"/>
  <c r="W93" i="1"/>
  <c r="T93" i="1"/>
  <c r="W85" i="1"/>
  <c r="T85" i="1"/>
  <c r="W77" i="1"/>
  <c r="T77" i="1"/>
  <c r="W69" i="1"/>
  <c r="T69" i="1"/>
  <c r="W61" i="1"/>
  <c r="T61" i="1"/>
  <c r="T53" i="1"/>
  <c r="T45" i="1"/>
  <c r="T37" i="1"/>
  <c r="T29" i="1"/>
  <c r="T21" i="1"/>
  <c r="T13" i="1"/>
  <c r="T5" i="1"/>
  <c r="T581" i="1"/>
  <c r="T405" i="1"/>
  <c r="T373" i="1"/>
  <c r="W365" i="1"/>
  <c r="T365" i="1"/>
  <c r="W357" i="1"/>
  <c r="T357" i="1"/>
  <c r="W349" i="1"/>
  <c r="T349" i="1"/>
  <c r="T341" i="1"/>
  <c r="T317" i="1"/>
  <c r="T309" i="1"/>
  <c r="T293" i="1"/>
  <c r="T285" i="1"/>
  <c r="T269" i="1"/>
  <c r="T213" i="1"/>
  <c r="W205" i="1"/>
  <c r="T205" i="1"/>
  <c r="W197" i="1"/>
  <c r="T197" i="1"/>
  <c r="W189" i="1"/>
  <c r="T189" i="1"/>
  <c r="W181" i="1"/>
  <c r="T181" i="1"/>
  <c r="W173" i="1"/>
  <c r="T173" i="1"/>
  <c r="W165" i="1"/>
  <c r="T165" i="1"/>
  <c r="T125" i="1"/>
  <c r="T117" i="1"/>
  <c r="V293" i="1"/>
  <c r="V237" i="1"/>
  <c r="V213" i="1"/>
  <c r="T628" i="1"/>
  <c r="V620" i="1"/>
  <c r="T620" i="1"/>
  <c r="V612" i="1"/>
  <c r="T612" i="1"/>
  <c r="V604" i="1"/>
  <c r="T604" i="1"/>
  <c r="T596" i="1"/>
  <c r="V588" i="1"/>
  <c r="T588" i="1"/>
  <c r="T580" i="1"/>
  <c r="T572" i="1"/>
  <c r="T564" i="1"/>
  <c r="T556" i="1"/>
  <c r="T548" i="1"/>
  <c r="T540" i="1"/>
  <c r="V532" i="1"/>
  <c r="T532" i="1"/>
  <c r="V524" i="1"/>
  <c r="T524" i="1"/>
  <c r="T516" i="1"/>
  <c r="T508" i="1"/>
  <c r="V500" i="1"/>
  <c r="T500" i="1"/>
  <c r="T492" i="1"/>
  <c r="V484" i="1"/>
  <c r="T484" i="1"/>
  <c r="W476" i="1"/>
  <c r="T476" i="1"/>
  <c r="W468" i="1"/>
  <c r="T468" i="1"/>
  <c r="V460" i="1"/>
  <c r="T460" i="1"/>
  <c r="T452" i="1"/>
  <c r="T444" i="1"/>
  <c r="T436" i="1"/>
  <c r="T428" i="1"/>
  <c r="T420" i="1"/>
  <c r="T412" i="1"/>
  <c r="T404" i="1"/>
  <c r="T396" i="1"/>
  <c r="T388" i="1"/>
  <c r="T380" i="1"/>
  <c r="T372" i="1"/>
  <c r="W364" i="1"/>
  <c r="T364" i="1"/>
  <c r="W356" i="1"/>
  <c r="T356" i="1"/>
  <c r="T348" i="1"/>
  <c r="T340" i="1"/>
  <c r="V332" i="1"/>
  <c r="T332" i="1"/>
  <c r="V324" i="1"/>
  <c r="T324" i="1"/>
  <c r="T316" i="1"/>
  <c r="T308" i="1"/>
  <c r="V300" i="1"/>
  <c r="T300" i="1"/>
  <c r="T292" i="1"/>
  <c r="T284" i="1"/>
  <c r="V276" i="1"/>
  <c r="T276" i="1"/>
  <c r="T268" i="1"/>
  <c r="T260" i="1"/>
  <c r="T252" i="1"/>
  <c r="T244" i="1"/>
  <c r="V236" i="1"/>
  <c r="T236" i="1"/>
  <c r="V228" i="1"/>
  <c r="T228" i="1"/>
  <c r="T220" i="1"/>
  <c r="T212" i="1"/>
  <c r="W204" i="1"/>
  <c r="T204" i="1"/>
  <c r="W196" i="1"/>
  <c r="T196" i="1"/>
  <c r="W188" i="1"/>
  <c r="T188" i="1"/>
  <c r="W180" i="1"/>
  <c r="T180" i="1"/>
  <c r="W172" i="1"/>
  <c r="T172" i="1"/>
  <c r="V164" i="1"/>
  <c r="T164" i="1"/>
  <c r="V156" i="1"/>
  <c r="T156" i="1"/>
  <c r="T148" i="1"/>
  <c r="V140" i="1"/>
  <c r="T140" i="1"/>
  <c r="V132" i="1"/>
  <c r="T132" i="1"/>
  <c r="T124" i="1"/>
  <c r="T116" i="1"/>
  <c r="T108" i="1"/>
  <c r="V100" i="1"/>
  <c r="T100" i="1"/>
  <c r="W92" i="1"/>
  <c r="T92" i="1"/>
  <c r="W84" i="1"/>
  <c r="T84" i="1"/>
  <c r="W76" i="1"/>
  <c r="T76" i="1"/>
  <c r="W68" i="1"/>
  <c r="T68" i="1"/>
  <c r="W60" i="1"/>
  <c r="T60" i="1"/>
  <c r="V52" i="1"/>
  <c r="T52" i="1"/>
  <c r="T44" i="1"/>
  <c r="T36" i="1"/>
  <c r="V28" i="1"/>
  <c r="T28" i="1"/>
  <c r="T20" i="1"/>
  <c r="T12" i="1"/>
  <c r="T4" i="1"/>
  <c r="W363" i="1"/>
  <c r="W355" i="1"/>
  <c r="W203" i="1"/>
  <c r="W195" i="1"/>
  <c r="W91" i="1"/>
  <c r="W482" i="1"/>
  <c r="W474" i="1"/>
  <c r="W466" i="1"/>
  <c r="W354" i="1"/>
  <c r="W481" i="1"/>
  <c r="W473" i="1"/>
  <c r="W465" i="1"/>
  <c r="W201" i="1"/>
  <c r="W193" i="1"/>
  <c r="W177" i="1"/>
  <c r="W169" i="1"/>
  <c r="W89" i="1"/>
  <c r="W81" i="1"/>
  <c r="W73" i="1"/>
  <c r="W65" i="1"/>
  <c r="W57" i="1"/>
  <c r="W480" i="1"/>
  <c r="W472" i="1"/>
  <c r="W360" i="1"/>
  <c r="W184" i="1"/>
  <c r="W176" i="1"/>
  <c r="W80" i="1"/>
  <c r="W64" i="1"/>
  <c r="W56" i="1"/>
  <c r="V520" i="1"/>
  <c r="V328" i="1"/>
  <c r="V584" i="1"/>
  <c r="V256" i="1"/>
  <c r="V232" i="1"/>
  <c r="V216" i="1"/>
  <c r="V136" i="1"/>
  <c r="V248" i="1"/>
  <c r="V49" i="1"/>
  <c r="V145" i="1"/>
  <c r="V209" i="1"/>
  <c r="V185" i="1"/>
  <c r="V609" i="1"/>
  <c r="V521" i="1"/>
  <c r="V489" i="1"/>
  <c r="V137" i="1"/>
  <c r="V121" i="1"/>
  <c r="V153" i="1"/>
  <c r="V97" i="1"/>
  <c r="V514" i="1"/>
  <c r="V555" i="1"/>
  <c r="V227" i="1"/>
  <c r="V323" i="1"/>
  <c r="V315" i="1"/>
  <c r="V51" i="1"/>
  <c r="V331" i="1"/>
  <c r="V235" i="1"/>
  <c r="V99" i="1"/>
  <c r="V587" i="1"/>
  <c r="V347" i="1"/>
  <c r="V339" i="1"/>
  <c r="V243" i="1"/>
  <c r="V131" i="1"/>
  <c r="V123" i="1"/>
  <c r="V107" i="1"/>
  <c r="V595" i="1"/>
  <c r="V483" i="1"/>
  <c r="V491" i="1"/>
  <c r="V267" i="1"/>
  <c r="V163" i="1"/>
  <c r="V523" i="1"/>
  <c r="V507" i="1"/>
  <c r="V603" i="1"/>
  <c r="V596" i="1"/>
  <c r="V580" i="1"/>
  <c r="V556" i="1"/>
  <c r="V492" i="1"/>
  <c r="V308" i="1"/>
  <c r="V292" i="1"/>
  <c r="V252" i="1"/>
  <c r="V244" i="1"/>
  <c r="V220" i="1"/>
  <c r="V212" i="1"/>
  <c r="V44" i="1"/>
  <c r="V36" i="1"/>
  <c r="V12" i="1"/>
</calcChain>
</file>

<file path=xl/sharedStrings.xml><?xml version="1.0" encoding="utf-8"?>
<sst xmlns="http://schemas.openxmlformats.org/spreadsheetml/2006/main" count="5645" uniqueCount="1171">
  <si>
    <t>Required</t>
  </si>
  <si>
    <t>Data Type</t>
  </si>
  <si>
    <t>Length</t>
  </si>
  <si>
    <t>Description</t>
  </si>
  <si>
    <t>Data Examples</t>
  </si>
  <si>
    <t>mbr_id</t>
  </si>
  <si>
    <t>varchar</t>
  </si>
  <si>
    <t>Member ID to display on the application, as sent by client</t>
  </si>
  <si>
    <t xml:space="preserve"> </t>
  </si>
  <si>
    <t>ins_policy_id</t>
  </si>
  <si>
    <t>Policy Number for Member</t>
  </si>
  <si>
    <t>mbr_ssn</t>
  </si>
  <si>
    <t>Member SSN</t>
  </si>
  <si>
    <t>mbr_first_name</t>
  </si>
  <si>
    <t>Member first name</t>
  </si>
  <si>
    <t>BEVERLY</t>
  </si>
  <si>
    <t>mbr_middle_name</t>
  </si>
  <si>
    <t>Member middle name</t>
  </si>
  <si>
    <t>George</t>
  </si>
  <si>
    <t>mbr_last_name</t>
  </si>
  <si>
    <t>Member last name</t>
  </si>
  <si>
    <t>BARRETT</t>
  </si>
  <si>
    <t>mbr_current_status</t>
  </si>
  <si>
    <t xml:space="preserve"> Current status of member</t>
  </si>
  <si>
    <t>active</t>
  </si>
  <si>
    <t>mbr_gender</t>
  </si>
  <si>
    <t>Member gender</t>
  </si>
  <si>
    <t>M</t>
  </si>
  <si>
    <t>mbr_dob</t>
  </si>
  <si>
    <t>date</t>
  </si>
  <si>
    <t>Member date of Birth</t>
  </si>
  <si>
    <t>mbr_street_1</t>
  </si>
  <si>
    <t>Member Street Address 1</t>
  </si>
  <si>
    <t>5621 TEAKWOOD ROAD</t>
  </si>
  <si>
    <t>mbr_street_2</t>
  </si>
  <si>
    <t>Member Street Address 2</t>
  </si>
  <si>
    <t>mbr_city</t>
  </si>
  <si>
    <t>Member City</t>
  </si>
  <si>
    <t>Lakeworth</t>
  </si>
  <si>
    <t>mbr_county</t>
  </si>
  <si>
    <t>Member County</t>
  </si>
  <si>
    <t>Lexington</t>
  </si>
  <si>
    <t>mbr_state</t>
  </si>
  <si>
    <t>Abbreviation of State</t>
  </si>
  <si>
    <t>FL</t>
  </si>
  <si>
    <t>mbr_zip</t>
  </si>
  <si>
    <t>Zip code</t>
  </si>
  <si>
    <t>mbr_phone</t>
  </si>
  <si>
    <t>Member Phone</t>
  </si>
  <si>
    <t>mbr_region_code</t>
  </si>
  <si>
    <t>Member Region code</t>
  </si>
  <si>
    <t>mbr_region_name</t>
  </si>
  <si>
    <t>Member Region</t>
  </si>
  <si>
    <t>mbr_relationship_code</t>
  </si>
  <si>
    <t>Relationship Code to the Subscriber; subscriber(01), spouse (02),child (03), other (04)</t>
  </si>
  <si>
    <t>mbr_relationship_desc</t>
  </si>
  <si>
    <t>Relationship Description to the Subscriber, Dependent, Spouse</t>
  </si>
  <si>
    <t>Dependent</t>
  </si>
  <si>
    <t>ins_plan_type_code</t>
  </si>
  <si>
    <t>Plan type code</t>
  </si>
  <si>
    <t>com</t>
  </si>
  <si>
    <t>ins_plan_type_desc</t>
  </si>
  <si>
    <t>Plan type name</t>
  </si>
  <si>
    <t>Commercial</t>
  </si>
  <si>
    <t>ins_carrier_id</t>
  </si>
  <si>
    <t>TPA/ASO/HMO</t>
  </si>
  <si>
    <t>ins_carrier_name</t>
  </si>
  <si>
    <t>TPA/ASO/HMO name</t>
  </si>
  <si>
    <t>Harry TPA</t>
  </si>
  <si>
    <t>ins_coverage_type_code</t>
  </si>
  <si>
    <t>Coverage type</t>
  </si>
  <si>
    <t>ins_coverage_type_desc</t>
  </si>
  <si>
    <t>Coverage type name; infer from code</t>
  </si>
  <si>
    <t>Family</t>
  </si>
  <si>
    <t>ins_plan_id</t>
  </si>
  <si>
    <t>Plan id of insurance</t>
  </si>
  <si>
    <t>M720000-M</t>
  </si>
  <si>
    <t>ins_plan_desc</t>
  </si>
  <si>
    <t>Plan name of insurance</t>
  </si>
  <si>
    <t>ins_emp_group_id</t>
  </si>
  <si>
    <t>Identification of the group the subscriber is employed with</t>
  </si>
  <si>
    <t>ins_emp_group_name</t>
  </si>
  <si>
    <t>Name of the group the subscriber is employed with</t>
  </si>
  <si>
    <t>Deerwalk</t>
  </si>
  <si>
    <t>Eligibility</t>
  </si>
  <si>
    <t>Type</t>
  </si>
  <si>
    <t>ins_division_id</t>
  </si>
  <si>
    <t>Identification of the division the subscriber is employed with</t>
  </si>
  <si>
    <t>ins_division_name</t>
  </si>
  <si>
    <t>Name of the group the division  subscriber is employed with</t>
  </si>
  <si>
    <t>ins_cobra_code</t>
  </si>
  <si>
    <t>Status Code of the Employee - Not Specified : 00, Working : 01, Terminated : 02</t>
  </si>
  <si>
    <t>ins_cobra_desc</t>
  </si>
  <si>
    <t>Status of the Employee - Working, Terminated, etc</t>
  </si>
  <si>
    <t>Working</t>
  </si>
  <si>
    <t>ins_med_eff_date</t>
  </si>
  <si>
    <t>Effective date for medical plan</t>
  </si>
  <si>
    <t>ins_med_term_date</t>
  </si>
  <si>
    <t>Termination date for medical plan</t>
  </si>
  <si>
    <t>30/09/2011</t>
  </si>
  <si>
    <t>ins_rx_eff_date</t>
  </si>
  <si>
    <t>Effective date for drug plan</t>
  </si>
  <si>
    <t>ins_rx_term_date</t>
  </si>
  <si>
    <t>Termination date for drug plan</t>
  </si>
  <si>
    <t>30/06/2011</t>
  </si>
  <si>
    <t>ins_den_eff_date</t>
  </si>
  <si>
    <t>Effective date for dental plan</t>
  </si>
  <si>
    <t>ins_den_term_date</t>
  </si>
  <si>
    <t>Termination date for dental plan</t>
  </si>
  <si>
    <t>ins_vis_eff_date</t>
  </si>
  <si>
    <t>Effective date for vision plan</t>
  </si>
  <si>
    <t>ins_vis_term_date</t>
  </si>
  <si>
    <t>Termination date for vision plan</t>
  </si>
  <si>
    <t>ins_ltd_eff_date</t>
  </si>
  <si>
    <t>Effective date for long term disability plan plan</t>
  </si>
  <si>
    <t>ins_ltd_term_date</t>
  </si>
  <si>
    <t>Termination date for long term disability plan</t>
  </si>
  <si>
    <t>ins_std_eff_date</t>
  </si>
  <si>
    <t>Effective date for short term disability plan</t>
  </si>
  <si>
    <t>ins_std_term_date</t>
  </si>
  <si>
    <t>Termination date for short term disability plan</t>
  </si>
  <si>
    <t>prv_pcp_id</t>
  </si>
  <si>
    <t>Primary Care Physician identification number</t>
  </si>
  <si>
    <t>prv_pcp_first_name</t>
  </si>
  <si>
    <t>Primary Care Physician First Name</t>
  </si>
  <si>
    <t>Ashay</t>
  </si>
  <si>
    <t>prv_pcp_middle_name</t>
  </si>
  <si>
    <t>Primary Care Physician Middle Name</t>
  </si>
  <si>
    <t>Kumar</t>
  </si>
  <si>
    <t>prv_pcp_last_name</t>
  </si>
  <si>
    <t>Primary Care Physician Last Name</t>
  </si>
  <si>
    <t>Thakur</t>
  </si>
  <si>
    <t>prv_pcp_site_id</t>
  </si>
  <si>
    <t>PCP Location ID</t>
  </si>
  <si>
    <t>udf1</t>
  </si>
  <si>
    <t>User Defined Field 1</t>
  </si>
  <si>
    <t>udf2</t>
  </si>
  <si>
    <t>User Defined Field 2</t>
  </si>
  <si>
    <t>udf3</t>
  </si>
  <si>
    <t>User Defined Field 3</t>
  </si>
  <si>
    <t>udf4</t>
  </si>
  <si>
    <t>User Defined Field 4</t>
  </si>
  <si>
    <t>udf5</t>
  </si>
  <si>
    <t>User Defined Field 5</t>
  </si>
  <si>
    <t>udf6</t>
  </si>
  <si>
    <t>User Defined Field 6</t>
  </si>
  <si>
    <t>udf7</t>
  </si>
  <si>
    <t>User Defined Field 7</t>
  </si>
  <si>
    <t>udf8</t>
  </si>
  <si>
    <t>User Defined Field 8</t>
  </si>
  <si>
    <t>udf9</t>
  </si>
  <si>
    <t>User Defined Field 9</t>
  </si>
  <si>
    <t>udf10</t>
  </si>
  <si>
    <t>User Defined Field 10</t>
  </si>
  <si>
    <t>udf11</t>
  </si>
  <si>
    <t>User Defined Field 11</t>
  </si>
  <si>
    <t>udf12</t>
  </si>
  <si>
    <t>User Defined Field 12</t>
  </si>
  <si>
    <t>udf13</t>
  </si>
  <si>
    <t>User Defined Field 13</t>
  </si>
  <si>
    <t>udf14</t>
  </si>
  <si>
    <t>User Defined Field 14</t>
  </si>
  <si>
    <t>udf15</t>
  </si>
  <si>
    <t>User Defined Field 15</t>
  </si>
  <si>
    <t>udf16</t>
  </si>
  <si>
    <t>User Defined Field 16</t>
  </si>
  <si>
    <t>udf17</t>
  </si>
  <si>
    <t>User Defined Field 17</t>
  </si>
  <si>
    <t>udf18</t>
  </si>
  <si>
    <t>User Defined Field 18</t>
  </si>
  <si>
    <t>udf19</t>
  </si>
  <si>
    <t>User Defined Field 19</t>
  </si>
  <si>
    <t>udf20</t>
  </si>
  <si>
    <t>User Defined Field 20</t>
  </si>
  <si>
    <t>dw_member_id</t>
  </si>
  <si>
    <t>Member ID</t>
  </si>
  <si>
    <t>Hash Encrypted</t>
  </si>
  <si>
    <t>dw_rawfilename</t>
  </si>
  <si>
    <t>User Defined Field</t>
  </si>
  <si>
    <t>udf21</t>
  </si>
  <si>
    <t>udf22</t>
  </si>
  <si>
    <t>udf23</t>
  </si>
  <si>
    <t>udf24</t>
  </si>
  <si>
    <t>udf25</t>
  </si>
  <si>
    <t>udf26</t>
  </si>
  <si>
    <t>udf27</t>
  </si>
  <si>
    <t>udf28</t>
  </si>
  <si>
    <t>udf29</t>
  </si>
  <si>
    <t>udf30</t>
  </si>
  <si>
    <t>udf31</t>
  </si>
  <si>
    <t>udf32</t>
  </si>
  <si>
    <t>udf33</t>
  </si>
  <si>
    <t>udf34</t>
  </si>
  <si>
    <t>udf35</t>
  </si>
  <si>
    <t>udf36</t>
  </si>
  <si>
    <t>udf37</t>
  </si>
  <si>
    <t>udf38</t>
  </si>
  <si>
    <t>udf39</t>
  </si>
  <si>
    <t>udf40</t>
  </si>
  <si>
    <t>Pharmacy</t>
  </si>
  <si>
    <t>rev_transaction_num</t>
  </si>
  <si>
    <t>Number generated by claim syst1)em</t>
  </si>
  <si>
    <t>Plan type desciption</t>
  </si>
  <si>
    <t>Member identification number</t>
  </si>
  <si>
    <t>PBM</t>
  </si>
  <si>
    <t>PBM name</t>
  </si>
  <si>
    <t>Walgreens</t>
  </si>
  <si>
    <t>Status Code of Employee - Not Specified : 00, Working : 01, Terminated : 02</t>
  </si>
  <si>
    <t>prv_prescriber_id</t>
  </si>
  <si>
    <t>Member prescriber</t>
  </si>
  <si>
    <t>381882404-014</t>
  </si>
  <si>
    <t>prv_prescriber_first_name</t>
  </si>
  <si>
    <t>Prescriber First Name</t>
  </si>
  <si>
    <t>Sanket</t>
  </si>
  <si>
    <t>prv_prescriber_middle_name</t>
  </si>
  <si>
    <t>Prescriber Middle Name</t>
  </si>
  <si>
    <t>Lal</t>
  </si>
  <si>
    <t>prv_prescriber_last_name</t>
  </si>
  <si>
    <t>Prescriber Last Name</t>
  </si>
  <si>
    <t>Shrestha</t>
  </si>
  <si>
    <t>prv_prescriber_type_Code</t>
  </si>
  <si>
    <t>Prescriber Provider Type if present.</t>
  </si>
  <si>
    <t>prv_prescriber_type_desc</t>
  </si>
  <si>
    <t>Prescriber Provider Type Description.</t>
  </si>
  <si>
    <t>prv_dea</t>
  </si>
  <si>
    <t>Provider dea number</t>
  </si>
  <si>
    <t>CC15772</t>
  </si>
  <si>
    <t>prv_npi</t>
  </si>
  <si>
    <t>National Provider ID</t>
  </si>
  <si>
    <t>prv_nabp</t>
  </si>
  <si>
    <t>Provider nabp number</t>
  </si>
  <si>
    <t>prv_type_code</t>
  </si>
  <si>
    <t>Provider Type Code; I/P/A</t>
  </si>
  <si>
    <t>I</t>
  </si>
  <si>
    <t>svc_written_date</t>
  </si>
  <si>
    <t>date prescription was written</t>
  </si>
  <si>
    <t>20/01/2011</t>
  </si>
  <si>
    <t>svc_filled_date</t>
  </si>
  <si>
    <t>date prescription was filled</t>
  </si>
  <si>
    <t>svc_service_date</t>
  </si>
  <si>
    <t>date of service</t>
  </si>
  <si>
    <t>rev_paid_date</t>
  </si>
  <si>
    <t>date of payment</t>
  </si>
  <si>
    <t>svc_ndc_code</t>
  </si>
  <si>
    <t>National Drug Code</t>
  </si>
  <si>
    <t>svc_ndc_desc</t>
  </si>
  <si>
    <t>National Drug Code description</t>
  </si>
  <si>
    <t>Evista 60 Mg Tablet</t>
  </si>
  <si>
    <t>svc_rx_class_code</t>
  </si>
  <si>
    <t>Pharmacy class code</t>
  </si>
  <si>
    <t>svc_rx_class_desc</t>
  </si>
  <si>
    <t>Pharmacy class code descirption</t>
  </si>
  <si>
    <t>Anticoagulants</t>
  </si>
  <si>
    <t>svc_drug_name</t>
  </si>
  <si>
    <t>Drug name</t>
  </si>
  <si>
    <t>Warfarin Sodium</t>
  </si>
  <si>
    <t>svc_dosage</t>
  </si>
  <si>
    <t>Drug dose</t>
  </si>
  <si>
    <t>svc_drug_strength</t>
  </si>
  <si>
    <t>Drug Strength</t>
  </si>
  <si>
    <t>60 mg</t>
  </si>
  <si>
    <t>svc_unit_qty</t>
  </si>
  <si>
    <t>int</t>
  </si>
  <si>
    <t>Quanitiy of physical unit</t>
  </si>
  <si>
    <t>svc_days_of_supply</t>
  </si>
  <si>
    <t>Prescription supply based in Days</t>
  </si>
  <si>
    <t>svc_label_name</t>
  </si>
  <si>
    <t>Label Name of Prescription</t>
  </si>
  <si>
    <t>svc_formulary_plan_code</t>
  </si>
  <si>
    <t>Formulary Plan Code</t>
  </si>
  <si>
    <t>svc_formulary_flag</t>
  </si>
  <si>
    <t>Formulary flag</t>
  </si>
  <si>
    <t>Y</t>
  </si>
  <si>
    <t>svc_generic_flag</t>
  </si>
  <si>
    <t>Brand / Generic Indicator</t>
  </si>
  <si>
    <t>N</t>
  </si>
  <si>
    <t>svc_mail_order_flag</t>
  </si>
  <si>
    <t>Mail Order Flag</t>
  </si>
  <si>
    <t>svc_refill_qty</t>
  </si>
  <si>
    <t>Per refill quantity</t>
  </si>
  <si>
    <t>svc_refill_allowed</t>
  </si>
  <si>
    <t>Number of Refills allowed</t>
  </si>
  <si>
    <t>svc_counter_allow</t>
  </si>
  <si>
    <t>Allowance Provided at the Pharmacy Sales Counter</t>
  </si>
  <si>
    <t>svc_daw_code</t>
  </si>
  <si>
    <t>Dispensed as Written Instructions</t>
  </si>
  <si>
    <t>svc_daw_desc</t>
  </si>
  <si>
    <t>Dispensed as Written Instructions Description</t>
  </si>
  <si>
    <t>rev_allowed_amt</t>
  </si>
  <si>
    <t>numeric</t>
  </si>
  <si>
    <t>Amount allowed under contract</t>
  </si>
  <si>
    <t>rev_billed_amt</t>
  </si>
  <si>
    <t>19,2</t>
  </si>
  <si>
    <t>Gross charges</t>
  </si>
  <si>
    <t>rev_coinsurance_amt</t>
  </si>
  <si>
    <t>Coinsurance due from patient</t>
  </si>
  <si>
    <t>rev_copay_amt</t>
  </si>
  <si>
    <t>Amount collected from the patient as a co-payment.</t>
  </si>
  <si>
    <t>rev_deductible_amt</t>
  </si>
  <si>
    <t xml:space="preserve">Deductible Portion of the Allowed Amount </t>
  </si>
  <si>
    <t>rev_disp_fee_amt</t>
  </si>
  <si>
    <t>Dispensing Fee textged by the Pharmacy to the PBM</t>
  </si>
  <si>
    <t>rev_ingred_cost_amt</t>
  </si>
  <si>
    <t>Cost of ingredients</t>
  </si>
  <si>
    <t>rev_stax_amt</t>
  </si>
  <si>
    <t>State Tax Paid</t>
  </si>
  <si>
    <t>rev_usual_cust_amt</t>
  </si>
  <si>
    <t>Usual and Customary Fee</t>
  </si>
  <si>
    <t>rev_paid_amt</t>
  </si>
  <si>
    <t>Amount paid</t>
  </si>
  <si>
    <t>rev_adjudication_code</t>
  </si>
  <si>
    <t>Adjudication code</t>
  </si>
  <si>
    <t>P</t>
  </si>
  <si>
    <t>rev_adjudication_desc</t>
  </si>
  <si>
    <t>Adjudication description</t>
  </si>
  <si>
    <t>Paid</t>
  </si>
  <si>
    <t>is_makalu_used</t>
  </si>
  <si>
    <t>Boolean Field</t>
  </si>
  <si>
    <t>Source Filename</t>
  </si>
  <si>
    <t>Medical Claims</t>
  </si>
  <si>
    <t>rev_claim_id</t>
  </si>
  <si>
    <t>Number generated by claim system</t>
  </si>
  <si>
    <t>AAA6819</t>
  </si>
  <si>
    <t>rev_claim_line_id</t>
  </si>
  <si>
    <t>Number of line numbers for this claim</t>
  </si>
  <si>
    <t>rev_claim_type</t>
  </si>
  <si>
    <t>Should be HCFA 1500 or UB04, Dental, Vision, STD</t>
  </si>
  <si>
    <t>rev_claim_type_flag</t>
  </si>
  <si>
    <t>char</t>
  </si>
  <si>
    <t>Claim type description; 0: professional or 1: institutional</t>
  </si>
  <si>
    <t>Plan type description</t>
  </si>
  <si>
    <t>Relationship description</t>
  </si>
  <si>
    <t>prv_service_provider_id</t>
  </si>
  <si>
    <t>Provider of services for ClaimType=HIC/PHYSICIANS or DENTAL</t>
  </si>
  <si>
    <t>prv_tin</t>
  </si>
  <si>
    <t>Provider Tax ID</t>
  </si>
  <si>
    <t>prv_type_desc</t>
  </si>
  <si>
    <t>Provider Type Name; Institutional / Professional / Ancillary</t>
  </si>
  <si>
    <t>Institutional</t>
  </si>
  <si>
    <t>prv_first_name</t>
  </si>
  <si>
    <t>First Name of provider</t>
  </si>
  <si>
    <t>Dilli</t>
  </si>
  <si>
    <t>prv_middle_name</t>
  </si>
  <si>
    <t>Middle name of provider</t>
  </si>
  <si>
    <t>prv_last_name</t>
  </si>
  <si>
    <t>Last Name of provider</t>
  </si>
  <si>
    <t>Ghimire</t>
  </si>
  <si>
    <t>prv_gender</t>
  </si>
  <si>
    <t>Gender of provider</t>
  </si>
  <si>
    <t>prv_native_language</t>
  </si>
  <si>
    <t>Provider  Native Language</t>
  </si>
  <si>
    <t>prv_network_code</t>
  </si>
  <si>
    <t>Network Code Provider Paid Through</t>
  </si>
  <si>
    <t>PPOM</t>
  </si>
  <si>
    <t>prv_network_name</t>
  </si>
  <si>
    <t>Network Name Provider Paid through</t>
  </si>
  <si>
    <t>prv_phone</t>
  </si>
  <si>
    <t>Phone of Provider</t>
  </si>
  <si>
    <t>prv_speciality_1_code</t>
  </si>
  <si>
    <t>First Specialty of provider</t>
  </si>
  <si>
    <t>prv_Specialty_1_desc</t>
  </si>
  <si>
    <t>Radiology</t>
  </si>
  <si>
    <t>prv_speciality_2_code</t>
  </si>
  <si>
    <t>Second Specialty of provider</t>
  </si>
  <si>
    <t>prv_Specialty_2_desc</t>
  </si>
  <si>
    <t>prv_speciality_3_code</t>
  </si>
  <si>
    <t>Third Specialty of provider</t>
  </si>
  <si>
    <t>prv_Specialty_3_desc</t>
  </si>
  <si>
    <t>prv_street_1</t>
  </si>
  <si>
    <t>Provider first address line</t>
  </si>
  <si>
    <t>prv_street_2</t>
  </si>
  <si>
    <t>Provider second address line</t>
  </si>
  <si>
    <t>prv_city</t>
  </si>
  <si>
    <t>City of provider</t>
  </si>
  <si>
    <t>Saginaw</t>
  </si>
  <si>
    <t>prv_county</t>
  </si>
  <si>
    <t>County of provider</t>
  </si>
  <si>
    <t>prv_state</t>
  </si>
  <si>
    <t>Provider State</t>
  </si>
  <si>
    <t>MA</t>
  </si>
  <si>
    <t>prv_zip</t>
  </si>
  <si>
    <t>Zip code of provider</t>
  </si>
  <si>
    <t>prv_in_network_flag</t>
  </si>
  <si>
    <t>Identifies if Provider is - 0: in Network or 1: out of network</t>
  </si>
  <si>
    <t>Meredith</t>
  </si>
  <si>
    <t>Gray</t>
  </si>
  <si>
    <t>svc_pos_code</t>
  </si>
  <si>
    <t>Place of Service code</t>
  </si>
  <si>
    <t>svc_pos_desc</t>
  </si>
  <si>
    <t xml:space="preserve">Place of Service description; from Master POS table. </t>
  </si>
  <si>
    <t>Inpatient</t>
  </si>
  <si>
    <t>svc_diag_1_code</t>
  </si>
  <si>
    <t>Primary ICD</t>
  </si>
  <si>
    <t>svc_diag_1_desc</t>
  </si>
  <si>
    <t>Diagnosis Description; From master ICD9 table. For home grown codes, use client description.</t>
  </si>
  <si>
    <t>svc_diag_2_code</t>
  </si>
  <si>
    <t>Secondary ICD</t>
  </si>
  <si>
    <t>svc_diag_2_desc</t>
  </si>
  <si>
    <t>svc_diag_3_code</t>
  </si>
  <si>
    <t>Tertiary ICD</t>
  </si>
  <si>
    <t>svc_diag_3_desc</t>
  </si>
  <si>
    <t>svc_diag_4_code</t>
  </si>
  <si>
    <t>4th ICD</t>
  </si>
  <si>
    <t>svc_diag_4_desc</t>
  </si>
  <si>
    <t>svc_diag_5_code</t>
  </si>
  <si>
    <t>5th ICD</t>
  </si>
  <si>
    <t>svc_diag_5_desc</t>
  </si>
  <si>
    <t>svc_diag_6_code</t>
  </si>
  <si>
    <t>6th ICD</t>
  </si>
  <si>
    <t>svc_diag_6_desc</t>
  </si>
  <si>
    <t>svc_diag_7_code</t>
  </si>
  <si>
    <t>7th ICD</t>
  </si>
  <si>
    <t>svc_diag_7_desc</t>
  </si>
  <si>
    <t>svc_diag_8_code</t>
  </si>
  <si>
    <t>8th ICD</t>
  </si>
  <si>
    <t>svc_diag_8_desc</t>
  </si>
  <si>
    <t>svc_diag_9_code</t>
  </si>
  <si>
    <t>9th ICD</t>
  </si>
  <si>
    <t>svc_diag_9_desc</t>
  </si>
  <si>
    <t>svc_procedure_type</t>
  </si>
  <si>
    <t>Procedure code type - CPT4, Revenue, HCPCS, DRG, RUG (Resource Utilization Group)</t>
  </si>
  <si>
    <t>HCPCS</t>
  </si>
  <si>
    <t>svc_procedure_code</t>
  </si>
  <si>
    <t>Procedure code; CPT, HCPCS, ICD, REV, DRG in order</t>
  </si>
  <si>
    <t>G0107</t>
  </si>
  <si>
    <t>svc_procedure_desc</t>
  </si>
  <si>
    <t>Procedure description; From master Procedure table</t>
  </si>
  <si>
    <t>Fecal-Occult Blood Test</t>
  </si>
  <si>
    <t>svc_rev_code</t>
  </si>
  <si>
    <t xml:space="preserve">Revenue code </t>
  </si>
  <si>
    <t>R002</t>
  </si>
  <si>
    <t>svc_rev_desc</t>
  </si>
  <si>
    <t>Revenue code description; From master procedure table</t>
  </si>
  <si>
    <t>Total Charge</t>
  </si>
  <si>
    <t>svc_cpt_code</t>
  </si>
  <si>
    <t>CPT code</t>
  </si>
  <si>
    <t>svc_cpt_desc</t>
  </si>
  <si>
    <t>CPT code description; From master procedure table</t>
  </si>
  <si>
    <t>Anes-Salivary Glands InclBx</t>
  </si>
  <si>
    <t>svc_icd_proc_1_code</t>
  </si>
  <si>
    <t>First ICD procedure code</t>
  </si>
  <si>
    <t>svc_icd_proc_1_desc</t>
  </si>
  <si>
    <t>First ICD procedure description</t>
  </si>
  <si>
    <t>Hypnotherapy</t>
  </si>
  <si>
    <t>svc_icd_proc_2_code</t>
  </si>
  <si>
    <t>Second ICD procedure code</t>
  </si>
  <si>
    <t>svc_icd_proc_2_desc</t>
  </si>
  <si>
    <t>Second ICD procedure description</t>
  </si>
  <si>
    <t>svc_drg_type_code</t>
  </si>
  <si>
    <t>DRG Type Code</t>
  </si>
  <si>
    <t>svc_drg_type_Desc</t>
  </si>
  <si>
    <t>DRG Type Description</t>
  </si>
  <si>
    <t>MS-DRG, DRG</t>
  </si>
  <si>
    <t>svc_drg_code</t>
  </si>
  <si>
    <t>Diagnosis related group code</t>
  </si>
  <si>
    <t>svc_drg_desc</t>
  </si>
  <si>
    <t>Diagnosis related group description</t>
  </si>
  <si>
    <t>HEART TRANSPLANT OR IMPLANT OF HEART ASSIST SYSTEM W MCC</t>
  </si>
  <si>
    <t>svc_hcpcs_code</t>
  </si>
  <si>
    <t>HCPCS code</t>
  </si>
  <si>
    <t>svc_hcpcs_desc</t>
  </si>
  <si>
    <t>HCPCS description</t>
  </si>
  <si>
    <t>svc_modifier_code</t>
  </si>
  <si>
    <t>CPT4 modifier code</t>
  </si>
  <si>
    <t>svc_modifier_desc</t>
  </si>
  <si>
    <t>CPT4 description</t>
  </si>
  <si>
    <t>Lab send out</t>
  </si>
  <si>
    <t>svc_modifier_2_code</t>
  </si>
  <si>
    <t>modifier code</t>
  </si>
  <si>
    <t>svc_modifier_2_desc</t>
  </si>
  <si>
    <t>modifier description</t>
  </si>
  <si>
    <t>svc_modifier_3_code</t>
  </si>
  <si>
    <t>svc_modifier_3_desc</t>
  </si>
  <si>
    <t>svc_tos_code</t>
  </si>
  <si>
    <t>Type of service code</t>
  </si>
  <si>
    <t>svc_tos_desc</t>
  </si>
  <si>
    <t>Type of service description</t>
  </si>
  <si>
    <t>svc_discharge_code</t>
  </si>
  <si>
    <t>Type of discharge code</t>
  </si>
  <si>
    <t>svc_discharge_desc</t>
  </si>
  <si>
    <t>Type of discharge description</t>
  </si>
  <si>
    <t>svc_service_qty</t>
  </si>
  <si>
    <t>Service quantity</t>
  </si>
  <si>
    <t>svc_ip_days</t>
  </si>
  <si>
    <t>Inpatient stay days</t>
  </si>
  <si>
    <t>svc_covered_days</t>
  </si>
  <si>
    <t>IP days covered by the insurance</t>
  </si>
  <si>
    <t>svc_admit_type</t>
  </si>
  <si>
    <t>Internal codes</t>
  </si>
  <si>
    <t>svc_service_frm_date</t>
  </si>
  <si>
    <t>From date</t>
  </si>
  <si>
    <t>svc_service_to_date</t>
  </si>
  <si>
    <t>To date / Thru date</t>
  </si>
  <si>
    <t>rev_adjudication_date</t>
  </si>
  <si>
    <t>date the claim was adjudicated</t>
  </si>
  <si>
    <t>svc_benefit_code</t>
  </si>
  <si>
    <t>Benefit Code</t>
  </si>
  <si>
    <t>svc_benefit_desc</t>
  </si>
  <si>
    <t>Benefit Code description</t>
  </si>
  <si>
    <t>Emergency and Urgent Care Services</t>
  </si>
  <si>
    <t>rev_cob_paid_amt</t>
  </si>
  <si>
    <t>Coordination of benefits on the medical plan</t>
  </si>
  <si>
    <t>rev_coverage_charge_amt</t>
  </si>
  <si>
    <t>Network usage charge</t>
  </si>
  <si>
    <t>rev_not_covered_amt</t>
  </si>
  <si>
    <t>Billed Charges not covered under the Member policy</t>
  </si>
  <si>
    <t>rev_other_savings</t>
  </si>
  <si>
    <t>Other Savings generated</t>
  </si>
  <si>
    <t>rev_ppo_savings</t>
  </si>
  <si>
    <t>PPO Savings</t>
  </si>
  <si>
    <t>rev_pay_type</t>
  </si>
  <si>
    <t>Fee for service vs Capitated (FFS or CAP)</t>
  </si>
  <si>
    <t>rev_check_num</t>
  </si>
  <si>
    <t>Insurance check number</t>
  </si>
  <si>
    <t>svc_pre_authorization</t>
  </si>
  <si>
    <t>Authorization Number from Insurance Company</t>
  </si>
  <si>
    <t>mbr_mrn</t>
  </si>
  <si>
    <t>Patient Number issued by Provider</t>
  </si>
  <si>
    <t>mbr_hicn</t>
  </si>
  <si>
    <t>Health Insurance Claim Number to identify Medicare Patients</t>
  </si>
  <si>
    <t>rev_bill_type_code</t>
  </si>
  <si>
    <t>Type of Bill.</t>
  </si>
  <si>
    <t>rev_bill_type_desc</t>
  </si>
  <si>
    <t>Description out of master table for Bill type</t>
  </si>
  <si>
    <t>dw_vendor_name</t>
  </si>
  <si>
    <t>dw_admrule</t>
  </si>
  <si>
    <t>proc1_grouper_id</t>
  </si>
  <si>
    <t>proc1_grouper_desc</t>
  </si>
  <si>
    <t>proc1_Subgrouper_id</t>
  </si>
  <si>
    <t>proc1_Subgrouper_desc</t>
  </si>
  <si>
    <t>rev_grouper_id</t>
  </si>
  <si>
    <t>rev_grouper_desc</t>
  </si>
  <si>
    <t>rev_subgrouper_id</t>
  </si>
  <si>
    <t>rev_subgrouper_desc</t>
  </si>
  <si>
    <t>cpt_grouper_id</t>
  </si>
  <si>
    <t>cpt_grouper_desc</t>
  </si>
  <si>
    <t>cpt_subgrouper_id</t>
  </si>
  <si>
    <t>cpt_subgrouper_desc</t>
  </si>
  <si>
    <t>icd1_grouper_id</t>
  </si>
  <si>
    <t>icd1_grouper_desc</t>
  </si>
  <si>
    <t>icd1_subgrouper_id</t>
  </si>
  <si>
    <t>icd1_subgrouper_desc</t>
  </si>
  <si>
    <t>icd2_grouper_id</t>
  </si>
  <si>
    <t>icd2_grouper_desc</t>
  </si>
  <si>
    <t>icd2_subgrouper_id</t>
  </si>
  <si>
    <t>icd2_subgrouper_desc</t>
  </si>
  <si>
    <t>drg_grouper_id</t>
  </si>
  <si>
    <t>drg_grouper_desc</t>
  </si>
  <si>
    <t>drg_subgrouper_id</t>
  </si>
  <si>
    <t>drg_subgrouper_desc</t>
  </si>
  <si>
    <t>hcpcs_grouper_id</t>
  </si>
  <si>
    <t>hcpcs_grouper_desc</t>
  </si>
  <si>
    <t>hcpcs_subgrouper_id</t>
  </si>
  <si>
    <t>hcpcs_subgrouper_desc</t>
  </si>
  <si>
    <t>diag1_grouper_id</t>
  </si>
  <si>
    <t>diag1_grouper_desc</t>
  </si>
  <si>
    <t>diag1_supergrouper_id</t>
  </si>
  <si>
    <t>diag1_supergrouper_desc</t>
  </si>
  <si>
    <t>diag2_grouper_id</t>
  </si>
  <si>
    <t>diag2_grouper_desc</t>
  </si>
  <si>
    <t>diag2_supergrouper_id</t>
  </si>
  <si>
    <t>diag2_supergrouper_desc</t>
  </si>
  <si>
    <t>diag3_grouper_id</t>
  </si>
  <si>
    <t>diag3_grouper_desc</t>
  </si>
  <si>
    <t>diag3_supergrouper_id</t>
  </si>
  <si>
    <t>diag3_supergrouper_desc</t>
  </si>
  <si>
    <t>diag4_grouper_id</t>
  </si>
  <si>
    <t>diag4_grouper_desc</t>
  </si>
  <si>
    <t>diag4_supergrouper_id</t>
  </si>
  <si>
    <t>diag4_supergrouper_desc</t>
  </si>
  <si>
    <t>diag5_grouper_id</t>
  </si>
  <si>
    <t>diag5_grouper_desc</t>
  </si>
  <si>
    <t>diag5_supergrouper_id</t>
  </si>
  <si>
    <t>diag5_supergrouper_desc</t>
  </si>
  <si>
    <t>diag6_grouper_id</t>
  </si>
  <si>
    <t>diag6_grouper_desc</t>
  </si>
  <si>
    <t>diag6_supergrouper_id</t>
  </si>
  <si>
    <t>diag6_supergrouper_desc</t>
  </si>
  <si>
    <t>diag7_grouper_id</t>
  </si>
  <si>
    <t>diag7_grouper_desc</t>
  </si>
  <si>
    <t>diag7_supergrouper_id</t>
  </si>
  <si>
    <t>diag7_supergrouper_desc</t>
  </si>
  <si>
    <t>diag8_grouper_id</t>
  </si>
  <si>
    <t>diag8_grouper_desc</t>
  </si>
  <si>
    <t>diag8_supergrouper_id</t>
  </si>
  <si>
    <t>diag8_supergrouper_desc</t>
  </si>
  <si>
    <t>diag9_grouper_id</t>
  </si>
  <si>
    <t>diag9_grouper_desc</t>
  </si>
  <si>
    <t>diag9_supergrouper_id</t>
  </si>
  <si>
    <t>diag9_supergrouper_desc</t>
  </si>
  <si>
    <t>cpt_betos</t>
  </si>
  <si>
    <t>cpt_betos_grouper</t>
  </si>
  <si>
    <t>cpt_betos_sub_grouper</t>
  </si>
  <si>
    <t>hcpcs_betos</t>
  </si>
  <si>
    <t>hcpcs_betos_grouper</t>
  </si>
  <si>
    <t>hcpcs_betos_sub_grouper</t>
  </si>
  <si>
    <t>rev_betos</t>
  </si>
  <si>
    <t>rev_betos_grouper</t>
  </si>
  <si>
    <t>rev_betos_sub_grouper</t>
  </si>
  <si>
    <t>icd1_betos</t>
  </si>
  <si>
    <t>icd1_betos_grouper</t>
  </si>
  <si>
    <t>icd1_betos_sub_grouper</t>
  </si>
  <si>
    <t>icd2_betos</t>
  </si>
  <si>
    <t>icd2_betos_grouper</t>
  </si>
  <si>
    <t>icd2_betos_sub_grouper</t>
  </si>
  <si>
    <t>drg_betos</t>
  </si>
  <si>
    <t>drg_betos_grouper</t>
  </si>
  <si>
    <t>drg_betos_sub_grouper</t>
  </si>
  <si>
    <t>proc7_betos</t>
  </si>
  <si>
    <t>proc7_betos_grouper</t>
  </si>
  <si>
    <t>proc7_betos_sub_grouper</t>
  </si>
  <si>
    <t>dw_creation_date</t>
  </si>
  <si>
    <t>dw_update_date</t>
  </si>
  <si>
    <t>dw_recievedmonth</t>
  </si>
  <si>
    <t>visit_id</t>
  </si>
  <si>
    <t>To map with visit table (dw_record_id)</t>
  </si>
  <si>
    <t>Varchar</t>
  </si>
  <si>
    <t>Demographics</t>
  </si>
  <si>
    <t>dw_record_id</t>
  </si>
  <si>
    <t>Auto-increment number-a unique identifier for Makalu engine</t>
  </si>
  <si>
    <t>dw_account_id</t>
  </si>
  <si>
    <t>Account id</t>
  </si>
  <si>
    <t>dw_client_id</t>
  </si>
  <si>
    <t>Clientid</t>
  </si>
  <si>
    <t>Filename from vendor</t>
  </si>
  <si>
    <t>Month when data is recieved</t>
  </si>
  <si>
    <t>Data Vendor Name</t>
  </si>
  <si>
    <t>Visit</t>
  </si>
  <si>
    <t>mbr_visit_type</t>
  </si>
  <si>
    <t>Where the visit was made</t>
  </si>
  <si>
    <t>ER,office etc.</t>
  </si>
  <si>
    <t>mbr_start_date</t>
  </si>
  <si>
    <t>Date when the visit started</t>
  </si>
  <si>
    <t>mbr_end_date</t>
  </si>
  <si>
    <t>Date when the visit ended</t>
  </si>
  <si>
    <t>value</t>
  </si>
  <si>
    <t>Units of the visit</t>
  </si>
  <si>
    <t>admission_type</t>
  </si>
  <si>
    <t>Admission type</t>
  </si>
  <si>
    <t>Maternity, Medical</t>
  </si>
  <si>
    <t>ip_days</t>
  </si>
  <si>
    <t>Inpatient days</t>
  </si>
  <si>
    <t>admission_from_er</t>
  </si>
  <si>
    <t>Yes or no on admissions from ER (Options : Y/N)</t>
  </si>
  <si>
    <t>pcp_name</t>
  </si>
  <si>
    <t>pcp_npi</t>
  </si>
  <si>
    <t>May be null</t>
  </si>
  <si>
    <t>start_date</t>
  </si>
  <si>
    <t>end_date</t>
  </si>
  <si>
    <t>Member PCP</t>
  </si>
  <si>
    <t>score_type</t>
  </si>
  <si>
    <t xml:space="preserve">Score scope </t>
  </si>
  <si>
    <t>Group ID, ALL</t>
  </si>
  <si>
    <t>score_start_date</t>
  </si>
  <si>
    <t>Risk calculation start date</t>
  </si>
  <si>
    <t>score_end_date</t>
  </si>
  <si>
    <t>Risk calculation end  date</t>
  </si>
  <si>
    <t>ip_score</t>
  </si>
  <si>
    <t>op_score</t>
  </si>
  <si>
    <t>phy_score</t>
  </si>
  <si>
    <t>rx_score</t>
  </si>
  <si>
    <t>med_score</t>
  </si>
  <si>
    <t>IP+OP+PHY</t>
  </si>
  <si>
    <t>total_score</t>
  </si>
  <si>
    <t>Med+Rx</t>
  </si>
  <si>
    <t>concurrent_total</t>
  </si>
  <si>
    <t>erScore</t>
  </si>
  <si>
    <t>otherScore</t>
  </si>
  <si>
    <t>concurrentInpatient</t>
  </si>
  <si>
    <t>concurrentMedical</t>
  </si>
  <si>
    <t>concurrentOutpatient</t>
  </si>
  <si>
    <t>concurrentPharmacy</t>
  </si>
  <si>
    <t>concurrentPhysician</t>
  </si>
  <si>
    <t>concurrentIpNormalizedToGroup</t>
  </si>
  <si>
    <t>concurrentOpNormalizedToGroup</t>
  </si>
  <si>
    <t>concurrentPhyNormalizedToGroup</t>
  </si>
  <si>
    <t>Score Table</t>
  </si>
  <si>
    <t>Historical Score Table</t>
  </si>
  <si>
    <t>program_type</t>
  </si>
  <si>
    <t>Type of Program for participation</t>
  </si>
  <si>
    <t>program_code</t>
  </si>
  <si>
    <t>Code to identify program</t>
  </si>
  <si>
    <t>C , A, PC</t>
  </si>
  <si>
    <t>program_name</t>
  </si>
  <si>
    <t>Name of the program</t>
  </si>
  <si>
    <t>CAD, ASTHMA, Preventive Care</t>
  </si>
  <si>
    <t>program_status</t>
  </si>
  <si>
    <t>Current status of the program</t>
  </si>
  <si>
    <t>Open, Ongoing, Closed</t>
  </si>
  <si>
    <t>program_start_date</t>
  </si>
  <si>
    <t>Program start date</t>
  </si>
  <si>
    <t>program_end_date</t>
  </si>
  <si>
    <t>Program end  date</t>
  </si>
  <si>
    <t>Participation</t>
  </si>
  <si>
    <t>Quality Metrics</t>
  </si>
  <si>
    <t>memberFirstName</t>
  </si>
  <si>
    <t>Mark</t>
  </si>
  <si>
    <t>memberLastName</t>
  </si>
  <si>
    <t>Hinds</t>
  </si>
  <si>
    <t>memberGender</t>
  </si>
  <si>
    <t>F</t>
  </si>
  <si>
    <t>memberDOB</t>
  </si>
  <si>
    <t>YYYY-MM-DD</t>
  </si>
  <si>
    <t>measureId</t>
  </si>
  <si>
    <t>measureDesc</t>
  </si>
  <si>
    <t>measureName</t>
  </si>
  <si>
    <t>Utilization</t>
  </si>
  <si>
    <t>startDate</t>
  </si>
  <si>
    <t>EndDate</t>
  </si>
  <si>
    <t>numerator</t>
  </si>
  <si>
    <t>denomenator</t>
  </si>
  <si>
    <t>Diagnosis_code</t>
  </si>
  <si>
    <t>Diagnosis Code</t>
  </si>
  <si>
    <t>Paid_Amount</t>
  </si>
  <si>
    <t>Paid Amount</t>
  </si>
  <si>
    <t>SuperGrouperDescription</t>
  </si>
  <si>
    <t>Infections</t>
  </si>
  <si>
    <t>GrouperDescription</t>
  </si>
  <si>
    <t>Tuberculosis</t>
  </si>
  <si>
    <t>Infectious Diseases</t>
  </si>
  <si>
    <t>High Cost Diagnosis</t>
  </si>
  <si>
    <t>Care Alert</t>
  </si>
  <si>
    <t>first_name</t>
  </si>
  <si>
    <t>last_name</t>
  </si>
  <si>
    <t>middle_name</t>
  </si>
  <si>
    <t>Member date of birth</t>
  </si>
  <si>
    <t>yyyy-mm-dd</t>
  </si>
  <si>
    <t>Male, Female</t>
  </si>
  <si>
    <t>mbr_status</t>
  </si>
  <si>
    <t>Active or Termed</t>
  </si>
  <si>
    <t>mbr_relationship</t>
  </si>
  <si>
    <t>Relationship</t>
  </si>
  <si>
    <t>Employee, Dependent</t>
  </si>
  <si>
    <t>pcp_full_name</t>
  </si>
  <si>
    <t>PCP name</t>
  </si>
  <si>
    <t>mbr_age</t>
  </si>
  <si>
    <t>Age of member</t>
  </si>
  <si>
    <t>mbr_months</t>
  </si>
  <si>
    <t>Member Months</t>
  </si>
  <si>
    <t>care_alert_startDate</t>
  </si>
  <si>
    <t>Care Alert Date</t>
  </si>
  <si>
    <t>care_alert_id</t>
  </si>
  <si>
    <t>Care Alert Id</t>
  </si>
  <si>
    <t>care_alert_desc</t>
  </si>
  <si>
    <t>Care Alert Description</t>
  </si>
  <si>
    <t>metric_Type</t>
  </si>
  <si>
    <t>Metric type</t>
  </si>
  <si>
    <t>Positive Metric or Negative Metric</t>
  </si>
  <si>
    <t>metric_name</t>
  </si>
  <si>
    <t>Metric Name</t>
  </si>
  <si>
    <t>Wellness, Hypertension</t>
  </si>
  <si>
    <t>Position</t>
  </si>
  <si>
    <t>DW Table Name</t>
  </si>
  <si>
    <t>TableName</t>
  </si>
  <si>
    <t>Table Comment</t>
  </si>
  <si>
    <t>MedicalClaims</t>
  </si>
  <si>
    <t>MemberPCP</t>
  </si>
  <si>
    <t>Scores</t>
  </si>
  <si>
    <t>HistoricalScores</t>
  </si>
  <si>
    <t>QualityMetrics</t>
  </si>
  <si>
    <t>HighCostDiagnosis</t>
  </si>
  <si>
    <t>CareAlerts</t>
  </si>
  <si>
    <t>Milliman Advanced Risk Adjuster Scores</t>
  </si>
  <si>
    <t>Beneficiary Provider --- Switching of a member from one provider to next and the next in different point of time. Also need to apply patient attribution logic.</t>
  </si>
  <si>
    <t>SchemaName</t>
  </si>
  <si>
    <t>deerwalk</t>
  </si>
  <si>
    <t>Sql</t>
  </si>
  <si>
    <t>Example</t>
  </si>
  <si>
    <t>0=Negative metric; 1=Positive metric</t>
  </si>
  <si>
    <t>PositiveNegative</t>
  </si>
  <si>
    <t>PK Name</t>
  </si>
  <si>
    <t>EligibilityId</t>
  </si>
  <si>
    <t>PharmacyId</t>
  </si>
  <si>
    <t>MedicalClaimId</t>
  </si>
  <si>
    <t>DemographicId</t>
  </si>
  <si>
    <t>VisitId</t>
  </si>
  <si>
    <t>MemberPcpId</t>
  </si>
  <si>
    <t>ScoreId</t>
  </si>
  <si>
    <t>HistoricalScoreId</t>
  </si>
  <si>
    <t>ParticipationId</t>
  </si>
  <si>
    <t>QualityMetricId</t>
  </si>
  <si>
    <t>HighCostDiagnosisId</t>
  </si>
  <si>
    <t>CareAlertId</t>
  </si>
  <si>
    <t>MedicalClaim</t>
  </si>
  <si>
    <t>Demographic</t>
  </si>
  <si>
    <t>Score</t>
  </si>
  <si>
    <t>HistoricalScore</t>
  </si>
  <si>
    <t>QualityMetric</t>
  </si>
  <si>
    <t>CareAlert</t>
  </si>
  <si>
    <t>Record Name</t>
  </si>
  <si>
    <t>string</t>
  </si>
  <si>
    <t>double</t>
  </si>
  <si>
    <t>.NET Type</t>
  </si>
  <si>
    <t>Naturally Nullable</t>
  </si>
  <si>
    <t>9916897</t>
  </si>
  <si>
    <t/>
  </si>
  <si>
    <t>811619</t>
  </si>
  <si>
    <t>31597</t>
  </si>
  <si>
    <t>34746</t>
  </si>
  <si>
    <t>7802966511</t>
  </si>
  <si>
    <t>1</t>
  </si>
  <si>
    <t>3198508</t>
  </si>
  <si>
    <t>39814</t>
  </si>
  <si>
    <t>39819</t>
  </si>
  <si>
    <t>39821</t>
  </si>
  <si>
    <t>40550</t>
  </si>
  <si>
    <t>5687456598</t>
  </si>
  <si>
    <t>120</t>
  </si>
  <si>
    <t>90272068301</t>
  </si>
  <si>
    <t>345677</t>
  </si>
  <si>
    <t>40696</t>
  </si>
  <si>
    <t>40699</t>
  </si>
  <si>
    <t>40700</t>
  </si>
  <si>
    <t>2416502</t>
  </si>
  <si>
    <t>77</t>
  </si>
  <si>
    <t>5</t>
  </si>
  <si>
    <t>10</t>
  </si>
  <si>
    <t>800</t>
  </si>
  <si>
    <t>500</t>
  </si>
  <si>
    <t>6</t>
  </si>
  <si>
    <t>20</t>
  </si>
  <si>
    <t>30</t>
  </si>
  <si>
    <t>400</t>
  </si>
  <si>
    <t>True for Non-EM members and False for EM members</t>
  </si>
  <si>
    <t>Prof</t>
  </si>
  <si>
    <t>772698</t>
  </si>
  <si>
    <t>381882404</t>
  </si>
  <si>
    <t>Raj</t>
  </si>
  <si>
    <t>7802222334</t>
  </si>
  <si>
    <t>1054</t>
  </si>
  <si>
    <t>2420</t>
  </si>
  <si>
    <t>0</t>
  </si>
  <si>
    <t>21</t>
  </si>
  <si>
    <t>272</t>
  </si>
  <si>
    <t>401.1</t>
  </si>
  <si>
    <t>100</t>
  </si>
  <si>
    <t>9432</t>
  </si>
  <si>
    <t>90</t>
  </si>
  <si>
    <t>85</t>
  </si>
  <si>
    <t>12</t>
  </si>
  <si>
    <t>3</t>
  </si>
  <si>
    <t>39823</t>
  </si>
  <si>
    <t>40128</t>
  </si>
  <si>
    <t>40211</t>
  </si>
  <si>
    <t>40239</t>
  </si>
  <si>
    <t>105</t>
  </si>
  <si>
    <t>180</t>
  </si>
  <si>
    <t>300</t>
  </si>
  <si>
    <t>110</t>
  </si>
  <si>
    <t>17</t>
  </si>
  <si>
    <t>1027</t>
  </si>
  <si>
    <t>201106</t>
  </si>
  <si>
    <t>Disease Management, Wellness</t>
  </si>
  <si>
    <t>123</t>
  </si>
  <si>
    <t>3 or more ER Visits in the last 6 months</t>
  </si>
  <si>
    <t>123.12</t>
  </si>
  <si>
    <t>123456.99</t>
  </si>
  <si>
    <t>15435</t>
  </si>
  <si>
    <t>11</t>
  </si>
  <si>
    <t>2</t>
  </si>
  <si>
    <t>50</t>
  </si>
  <si>
    <t>15</t>
  </si>
  <si>
    <t>32</t>
  </si>
  <si>
    <t>255</t>
  </si>
  <si>
    <t>80</t>
  </si>
  <si>
    <t>70</t>
  </si>
  <si>
    <t>40</t>
  </si>
  <si>
    <t>256</t>
  </si>
  <si>
    <t>200</t>
  </si>
  <si>
    <t>8</t>
  </si>
  <si>
    <t>25</t>
  </si>
  <si>
    <t>128</t>
  </si>
  <si>
    <t>7</t>
  </si>
  <si>
    <t>4</t>
  </si>
  <si>
    <t>55</t>
  </si>
  <si>
    <t>DateTime</t>
  </si>
  <si>
    <t>Detail View</t>
  </si>
  <si>
    <t>IsUdf</t>
  </si>
  <si>
    <t>UDF</t>
  </si>
  <si>
    <t>Mapped Type</t>
  </si>
  <si>
    <t>Override Type</t>
  </si>
  <si>
    <t>Final Type</t>
  </si>
  <si>
    <t>money</t>
  </si>
  <si>
    <t>money not null</t>
  </si>
  <si>
    <t>Visits</t>
  </si>
  <si>
    <t>float</t>
  </si>
  <si>
    <t>Raw TableName</t>
  </si>
  <si>
    <t>PCP</t>
  </si>
  <si>
    <t>HighCost</t>
  </si>
  <si>
    <t>Medical</t>
  </si>
  <si>
    <t>PHI Classifications</t>
  </si>
  <si>
    <t>PHI</t>
  </si>
  <si>
    <t>PHI?</t>
  </si>
  <si>
    <t>Current status of member</t>
  </si>
  <si>
    <t>IsPK?</t>
  </si>
  <si>
    <t>FN</t>
  </si>
  <si>
    <t>CamelCase</t>
  </si>
  <si>
    <t>DateDim</t>
  </si>
  <si>
    <t>Policy Number</t>
  </si>
  <si>
    <t>Member first</t>
  </si>
  <si>
    <t>Member last</t>
  </si>
  <si>
    <t>Current status</t>
  </si>
  <si>
    <t>Relationship Code</t>
  </si>
  <si>
    <t>Name of</t>
  </si>
  <si>
    <t>Effective date</t>
  </si>
  <si>
    <t>Termination date</t>
  </si>
  <si>
    <t>Number generated</t>
  </si>
  <si>
    <t>Provider Type</t>
  </si>
  <si>
    <t>date prescription</t>
  </si>
  <si>
    <t>date of</t>
  </si>
  <si>
    <t>National Drug</t>
  </si>
  <si>
    <t>Quanitiy of</t>
  </si>
  <si>
    <t>Prescription supply</t>
  </si>
  <si>
    <t>Label Name</t>
  </si>
  <si>
    <t>Formulary Plan</t>
  </si>
  <si>
    <t>Brand / Generic</t>
  </si>
  <si>
    <t>Mail Order</t>
  </si>
  <si>
    <t>Per refill</t>
  </si>
  <si>
    <t>Number of</t>
  </si>
  <si>
    <t>Allowance Provided</t>
  </si>
  <si>
    <t>Dispensing Fee</t>
  </si>
  <si>
    <t>Cost of</t>
  </si>
  <si>
    <t>State Tax</t>
  </si>
  <si>
    <t>Usual and</t>
  </si>
  <si>
    <t>Provider of</t>
  </si>
  <si>
    <t>First Name</t>
  </si>
  <si>
    <t>Last Name</t>
  </si>
  <si>
    <t>Network Code</t>
  </si>
  <si>
    <t>Network Name</t>
  </si>
  <si>
    <t>Identifies if</t>
  </si>
  <si>
    <t>Place of</t>
  </si>
  <si>
    <t>Procedure code</t>
  </si>
  <si>
    <t>Procedure description</t>
  </si>
  <si>
    <t>CPT4 modifier</t>
  </si>
  <si>
    <t>Type of</t>
  </si>
  <si>
    <t>IP days</t>
  </si>
  <si>
    <t>To date</t>
  </si>
  <si>
    <t>date the</t>
  </si>
  <si>
    <t>Coordination of</t>
  </si>
  <si>
    <t>Network usage</t>
  </si>
  <si>
    <t>Billed Charges</t>
  </si>
  <si>
    <t>Other Savings</t>
  </si>
  <si>
    <t>Fee for</t>
  </si>
  <si>
    <t>Authorization Number</t>
  </si>
  <si>
    <t>Patient Number</t>
  </si>
  <si>
    <t>Health Insurance</t>
  </si>
  <si>
    <t>To map</t>
  </si>
  <si>
    <t>Filename from</t>
  </si>
  <si>
    <t>Month when</t>
  </si>
  <si>
    <t>Data Vendor</t>
  </si>
  <si>
    <t>Where the</t>
  </si>
  <si>
    <t>Date when</t>
  </si>
  <si>
    <t>Yes or</t>
  </si>
  <si>
    <t>May be</t>
  </si>
  <si>
    <t>IP+OP</t>
  </si>
  <si>
    <t>Code to</t>
  </si>
  <si>
    <t>Program start</t>
  </si>
  <si>
    <t>Program end</t>
  </si>
  <si>
    <t>Active or</t>
  </si>
  <si>
    <t>UDF 1</t>
  </si>
  <si>
    <t>UDF 2</t>
  </si>
  <si>
    <t>UDF 3</t>
  </si>
  <si>
    <t>UDF 4</t>
  </si>
  <si>
    <t>UDF 5</t>
  </si>
  <si>
    <t>UDF 6</t>
  </si>
  <si>
    <t>UDF 7</t>
  </si>
  <si>
    <t>UDF 8</t>
  </si>
  <si>
    <t>UDF 9</t>
  </si>
  <si>
    <t>UDF 10</t>
  </si>
  <si>
    <t>UDF 11</t>
  </si>
  <si>
    <t>UDF 12</t>
  </si>
  <si>
    <t>UDF 13</t>
  </si>
  <si>
    <t>UDF 14</t>
  </si>
  <si>
    <t>UDF 15</t>
  </si>
  <si>
    <t>UDF 16</t>
  </si>
  <si>
    <t>UDF 17</t>
  </si>
  <si>
    <t>UDF 18</t>
  </si>
  <si>
    <t>UDF 19</t>
  </si>
  <si>
    <t>UDF 20</t>
  </si>
  <si>
    <t>UDF 21</t>
  </si>
  <si>
    <t>UDF 22</t>
  </si>
  <si>
    <t>UDF 23</t>
  </si>
  <si>
    <t>UDF 24</t>
  </si>
  <si>
    <t>UDF 25</t>
  </si>
  <si>
    <t>UDF 26</t>
  </si>
  <si>
    <t>UDF 27</t>
  </si>
  <si>
    <t>UDF 28</t>
  </si>
  <si>
    <t>UDF 29</t>
  </si>
  <si>
    <t>UDF 30</t>
  </si>
  <si>
    <t>UDF 31</t>
  </si>
  <si>
    <t>UDF 32</t>
  </si>
  <si>
    <t>UDF 33</t>
  </si>
  <si>
    <t>UDF 34</t>
  </si>
  <si>
    <t>UDF 35</t>
  </si>
  <si>
    <t>UDF 36</t>
  </si>
  <si>
    <t>UDF 37</t>
  </si>
  <si>
    <t>UDF 38</t>
  </si>
  <si>
    <t>UDF 39</t>
  </si>
  <si>
    <t>UDF 40</t>
  </si>
  <si>
    <t>Display Name</t>
  </si>
  <si>
    <t>Middle Name</t>
  </si>
  <si>
    <t>Gender</t>
  </si>
  <si>
    <t>Street 1</t>
  </si>
  <si>
    <t>Street 2</t>
  </si>
  <si>
    <t>City</t>
  </si>
  <si>
    <t>County</t>
  </si>
  <si>
    <t>State</t>
  </si>
  <si>
    <t>Zip</t>
  </si>
  <si>
    <t>Phone</t>
  </si>
  <si>
    <t>Region Code</t>
  </si>
  <si>
    <t>Region</t>
  </si>
  <si>
    <t>Plan Type</t>
  </si>
  <si>
    <t>Plan</t>
  </si>
  <si>
    <t>Coverage Type</t>
  </si>
  <si>
    <t>Plan ID</t>
  </si>
  <si>
    <t>Employer Group ID</t>
  </si>
  <si>
    <t>Employer Group</t>
  </si>
  <si>
    <t>Cobra Status Code</t>
  </si>
  <si>
    <t>Cobra Status</t>
  </si>
  <si>
    <t>PCP ID</t>
  </si>
  <si>
    <t>PCP First Name</t>
  </si>
  <si>
    <t>PCP Middle Name</t>
  </si>
  <si>
    <t>PCP Last Name</t>
  </si>
  <si>
    <t>Raw Filename</t>
  </si>
  <si>
    <t>Plan Type Code</t>
  </si>
  <si>
    <t>Carrier ID</t>
  </si>
  <si>
    <t>Carrier</t>
  </si>
  <si>
    <t>Coverage Type Code</t>
  </si>
  <si>
    <t>Claim ID</t>
  </si>
  <si>
    <t>Claim Line ID</t>
  </si>
  <si>
    <t>Claim Type</t>
  </si>
  <si>
    <t>Demographic RID</t>
  </si>
  <si>
    <t>Visit RID</t>
  </si>
  <si>
    <t>Member PCP RID</t>
  </si>
  <si>
    <t>Score RID</t>
  </si>
  <si>
    <t>Historical Score RID</t>
  </si>
  <si>
    <t>Quality Metric RID</t>
  </si>
  <si>
    <t>Participation RID</t>
  </si>
  <si>
    <t>High Cost Diagnosis RID</t>
  </si>
  <si>
    <t>Care Alert RID</t>
  </si>
  <si>
    <t>Insurance Division ID</t>
  </si>
  <si>
    <t>Insurance Division</t>
  </si>
  <si>
    <t>Effective Date</t>
  </si>
  <si>
    <t>Termination Date</t>
  </si>
  <si>
    <t>Inpatient Days</t>
  </si>
  <si>
    <t>Age</t>
  </si>
  <si>
    <t>Current Status</t>
  </si>
  <si>
    <t>DOB</t>
  </si>
  <si>
    <t>SSN</t>
  </si>
  <si>
    <t>Metric Type</t>
  </si>
  <si>
    <t>PCP Name</t>
  </si>
  <si>
    <t>Provider DEA #</t>
  </si>
  <si>
    <t>Provider NABP #</t>
  </si>
  <si>
    <t>Provider Language</t>
  </si>
  <si>
    <t>PCP Phone</t>
  </si>
  <si>
    <t>Prescriber ID</t>
  </si>
  <si>
    <t>Prescriber Provider Type Code</t>
  </si>
  <si>
    <t>Prescriber Provider Type</t>
  </si>
  <si>
    <t>Provider Specialty #1</t>
  </si>
  <si>
    <t>Provider Specialty #1 Code</t>
  </si>
  <si>
    <t>Provider Specialty #2 Code</t>
  </si>
  <si>
    <t>Provider Specialty #3 Code</t>
  </si>
  <si>
    <t>Provider Specialty #2</t>
  </si>
  <si>
    <t>Provider Specialty #3</t>
  </si>
  <si>
    <t>Provider Street 1</t>
  </si>
  <si>
    <t>Provider Street 2</t>
  </si>
  <si>
    <t>Provider Type Code</t>
  </si>
  <si>
    <t>Provider Zip</t>
  </si>
  <si>
    <t>Adjudication Code</t>
  </si>
  <si>
    <t>Adjudication</t>
  </si>
  <si>
    <t>Amount Allowed</t>
  </si>
  <si>
    <t>Bill Type Code</t>
  </si>
  <si>
    <t>Bill Type</t>
  </si>
  <si>
    <t>Gross Charges</t>
  </si>
  <si>
    <t>Insurance Check Num</t>
  </si>
  <si>
    <t>Coinsurance Amount Due</t>
  </si>
  <si>
    <t>Copay Amount Collected</t>
  </si>
  <si>
    <t>Deductable Amount</t>
  </si>
  <si>
    <t>Date Paid</t>
  </si>
  <si>
    <t>Amount Paid</t>
  </si>
  <si>
    <t>Score End Date</t>
  </si>
  <si>
    <t>Score Start Date</t>
  </si>
  <si>
    <t>Score Scope</t>
  </si>
  <si>
    <t>Dispensed As Code</t>
  </si>
  <si>
    <t>Dispensed As</t>
  </si>
  <si>
    <t>ICD #1 Code</t>
  </si>
  <si>
    <t>ICD #1</t>
  </si>
  <si>
    <t>ICD #2</t>
  </si>
  <si>
    <t>ICD #3</t>
  </si>
  <si>
    <t>ICD #4</t>
  </si>
  <si>
    <t>ICD #5</t>
  </si>
  <si>
    <t>ICD #6</t>
  </si>
  <si>
    <t>ICD #7</t>
  </si>
  <si>
    <t>ICD #8</t>
  </si>
  <si>
    <t>ICD #9</t>
  </si>
  <si>
    <t>ICD #2 Code</t>
  </si>
  <si>
    <t>ICD #3 Code</t>
  </si>
  <si>
    <t>ICD #4 Code</t>
  </si>
  <si>
    <t>ICD #5 Code</t>
  </si>
  <si>
    <t>ICD #6 Code</t>
  </si>
  <si>
    <t>ICD #7 Code</t>
  </si>
  <si>
    <t>ICD #8 Code</t>
  </si>
  <si>
    <t>ICD #9 Code</t>
  </si>
  <si>
    <t>Discharge Code</t>
  </si>
  <si>
    <t>Discharge</t>
  </si>
  <si>
    <t>Drug Dose</t>
  </si>
  <si>
    <t>Diagnosis Related Code</t>
  </si>
  <si>
    <t>Diagnosis Related</t>
  </si>
  <si>
    <t>Drug Type Code</t>
  </si>
  <si>
    <t>Drug Type</t>
  </si>
  <si>
    <t>Drug Name</t>
  </si>
  <si>
    <t>Formulary Flag</t>
  </si>
  <si>
    <t>Inpatient Stay Days</t>
  </si>
  <si>
    <t>Revenue Code</t>
  </si>
  <si>
    <t>Pharmacy Class Code</t>
  </si>
  <si>
    <t>Pharmacy Class</t>
  </si>
  <si>
    <t>Service Code</t>
  </si>
  <si>
    <t>Service</t>
  </si>
  <si>
    <t>Units</t>
  </si>
  <si>
    <t>Denominator</t>
  </si>
  <si>
    <t>Diagnosis Grouper #1</t>
  </si>
  <si>
    <t>Diagnosis Grouper #1 ID</t>
  </si>
  <si>
    <t>Diagnosis Super Grouper #1</t>
  </si>
  <si>
    <t>Diagnosis Super Grouper #1 ID</t>
  </si>
  <si>
    <t>Diagnosis Grouper #2</t>
  </si>
  <si>
    <t>Diagnosis Super Grouper #2</t>
  </si>
  <si>
    <t>Diagnosis Grouper #3</t>
  </si>
  <si>
    <t>Diagnosis Super Grouper #3</t>
  </si>
  <si>
    <t>Diagnosis Grouper #4</t>
  </si>
  <si>
    <t>Diagnosis Super Grouper #4</t>
  </si>
  <si>
    <t>Diagnosis Grouper #5</t>
  </si>
  <si>
    <t>Diagnosis Super Grouper #5</t>
  </si>
  <si>
    <t>Diagnosis Grouper #6</t>
  </si>
  <si>
    <t>Diagnosis Super Grouper #6</t>
  </si>
  <si>
    <t>Diagnosis Grouper #7</t>
  </si>
  <si>
    <t>Diagnosis Super Grouper #7</t>
  </si>
  <si>
    <t>Diagnosis Grouper #8</t>
  </si>
  <si>
    <t>Diagnosis Super Grouper #8</t>
  </si>
  <si>
    <t>Diagnosis Grouper #9</t>
  </si>
  <si>
    <t>Diagnosis Super Grouper #9</t>
  </si>
  <si>
    <t>Diagnosis Grouper #2 ID</t>
  </si>
  <si>
    <t>Diagnosis Super Grouper #2 ID</t>
  </si>
  <si>
    <t>Diagnosis Grouper #3 ID</t>
  </si>
  <si>
    <t>Diagnosis Super Grouper #3 ID</t>
  </si>
  <si>
    <t>Diagnosis Grouper #4 ID</t>
  </si>
  <si>
    <t>Diagnosis Super Grouper #4 ID</t>
  </si>
  <si>
    <t>Diagnosis Grouper #5 ID</t>
  </si>
  <si>
    <t>Diagnosis Super Grouper #5 ID</t>
  </si>
  <si>
    <t>Diagnosis Grouper #6 ID</t>
  </si>
  <si>
    <t>Diagnosis Super Grouper #6 ID</t>
  </si>
  <si>
    <t>Diagnosis Grouper #7 ID</t>
  </si>
  <si>
    <t>Diagnosis Super Grouper #7 ID</t>
  </si>
  <si>
    <t>Diagnosis Grouper #8 ID</t>
  </si>
  <si>
    <t>Diagnosis Super Grouper #8 ID</t>
  </si>
  <si>
    <t>Diagnosis Grouper #9 ID</t>
  </si>
  <si>
    <t>Diagnosis Super Grouper #9 ID</t>
  </si>
  <si>
    <t>Client ID</t>
  </si>
  <si>
    <t>Nice Field Name</t>
  </si>
  <si>
    <t>Orig Field Name</t>
  </si>
  <si>
    <t>udf</t>
  </si>
  <si>
    <t>firstname</t>
  </si>
  <si>
    <t>middlename</t>
  </si>
  <si>
    <t>lastname</t>
  </si>
  <si>
    <t>address</t>
  </si>
  <si>
    <t>city</t>
  </si>
  <si>
    <t>zip</t>
  </si>
  <si>
    <t>postalcode</t>
  </si>
  <si>
    <t>maxLen</t>
  </si>
  <si>
    <t>origLen</t>
  </si>
  <si>
    <t>street</t>
  </si>
  <si>
    <t>Ulength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</si>
</sst>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4" fillId="4" borderId="1" applyNumberFormat="0" applyAlignment="0" applyProtection="0"/>
  </cellStyleXfs>
  <cellXfs count="9">
    <xf numFmtId="0" fontId="0" fillId="0" borderId="0" xfId="0"/>
    <xf numFmtId="14" fontId="0" fillId="0" borderId="0" xfId="0" applyNumberFormat="1"/>
    <xf numFmtId="0" fontId="3" fillId="0" borderId="0" xfId="0" applyFont="1"/>
    <xf numFmtId="0" fontId="1" fillId="2" borderId="1" xfId="1"/>
    <xf numFmtId="0" fontId="4" fillId="4" borderId="1" xfId="3"/>
    <xf numFmtId="0" fontId="1" fillId="2" borderId="1" xfId="1" applyAlignment="1">
      <alignment wrapText="1"/>
    </xf>
    <xf numFmtId="14" fontId="4" fillId="4" borderId="1" xfId="3" applyNumberFormat="1"/>
    <xf numFmtId="0" fontId="0" fillId="0" borderId="0" xfId="0" applyBorder="1"/>
    <xf numFmtId="0" fontId="2" fillId="3" borderId="2" xfId="2" applyBorder="1"/>
  </cellXfs>
  <cellStyles count="4">
    <cellStyle name="Calculation" xfId="1" builtinId="22"/>
    <cellStyle name="Check Cell" xfId="2" builtinId="23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631"/>
  <sheetViews>
    <sheetView tabSelected="1" workbookViewId="0">
      <pane ySplit="2" topLeftCell="A3" activePane="bottomLeft" state="frozen"/>
      <selection pane="bottomLeft" activeCell="C17" sqref="C17"/>
    </sheetView>
  </sheetViews>
  <sheetFormatPr defaultRowHeight="14.25" x14ac:dyDescent="0.45"/>
  <cols>
    <col min="1" max="1" width="42.86328125" style="3" bestFit="1" customWidth="1"/>
    <col min="2" max="2" width="17.73046875" bestFit="1" customWidth="1"/>
    <col min="3" max="3" width="9.53125" bestFit="1" customWidth="1"/>
    <col min="4" max="4" width="14.3984375" bestFit="1" customWidth="1"/>
    <col min="5" max="5" width="28.19921875" style="4" bestFit="1" customWidth="1"/>
    <col min="6" max="6" width="28.19921875" style="4" customWidth="1"/>
    <col min="7" max="7" width="11.06640625" bestFit="1" customWidth="1"/>
    <col min="8" max="8" width="9.3984375" bestFit="1" customWidth="1"/>
    <col min="9" max="9" width="8.46484375" bestFit="1" customWidth="1"/>
    <col min="10" max="10" width="30.73046875" style="4" customWidth="1"/>
    <col min="11" max="11" width="75.1328125" bestFit="1" customWidth="1"/>
    <col min="12" max="12" width="27.19921875" customWidth="1"/>
    <col min="13" max="13" width="7.19921875" style="4" bestFit="1" customWidth="1"/>
    <col min="14" max="14" width="6.53125" bestFit="1" customWidth="1"/>
    <col min="15" max="15" width="7.19921875" bestFit="1" customWidth="1"/>
    <col min="16" max="16" width="18.19921875" bestFit="1" customWidth="1"/>
    <col min="17" max="17" width="14.73046875" bestFit="1" customWidth="1"/>
    <col min="18" max="18" width="14.73046875" style="4" customWidth="1"/>
    <col min="19" max="19" width="14.73046875" customWidth="1"/>
    <col min="25" max="25" width="69.86328125" bestFit="1" customWidth="1"/>
    <col min="26" max="26" width="28.796875" bestFit="1" customWidth="1"/>
  </cols>
  <sheetData>
    <row r="1" spans="1:56" x14ac:dyDescent="0.45">
      <c r="AV1">
        <v>100</v>
      </c>
      <c r="AW1">
        <v>100</v>
      </c>
      <c r="AX1">
        <v>100</v>
      </c>
      <c r="AY1">
        <v>255</v>
      </c>
      <c r="AZ1">
        <v>255</v>
      </c>
      <c r="BA1">
        <v>255</v>
      </c>
      <c r="BB1">
        <v>100</v>
      </c>
      <c r="BC1">
        <v>50</v>
      </c>
      <c r="BD1">
        <v>50</v>
      </c>
    </row>
    <row r="2" spans="1:56" s="2" customFormat="1" x14ac:dyDescent="0.45">
      <c r="A2" s="2" t="s">
        <v>895</v>
      </c>
      <c r="B2" s="2" t="s">
        <v>85</v>
      </c>
      <c r="C2" s="2" t="s">
        <v>751</v>
      </c>
      <c r="D2" s="2" t="s">
        <v>0</v>
      </c>
      <c r="E2" s="2" t="s">
        <v>1157</v>
      </c>
      <c r="F2" s="2" t="s">
        <v>1158</v>
      </c>
      <c r="G2" s="2" t="s">
        <v>1</v>
      </c>
      <c r="H2" s="2" t="s">
        <v>1170</v>
      </c>
      <c r="I2" s="2" t="s">
        <v>2</v>
      </c>
      <c r="J2" s="2" t="s">
        <v>999</v>
      </c>
      <c r="K2" s="2" t="s">
        <v>3</v>
      </c>
      <c r="L2" s="2" t="s">
        <v>4</v>
      </c>
      <c r="M2" s="2" t="s">
        <v>894</v>
      </c>
      <c r="N2" s="2" t="s">
        <v>892</v>
      </c>
      <c r="O2" s="2" t="s">
        <v>877</v>
      </c>
      <c r="P2" s="2" t="s">
        <v>753</v>
      </c>
      <c r="Q2" s="2" t="s">
        <v>879</v>
      </c>
      <c r="R2" s="2" t="s">
        <v>880</v>
      </c>
      <c r="S2" s="2" t="s">
        <v>881</v>
      </c>
      <c r="T2" s="2" t="s">
        <v>766</v>
      </c>
      <c r="U2" s="2" t="s">
        <v>3</v>
      </c>
      <c r="V2" s="2" t="s">
        <v>767</v>
      </c>
      <c r="W2" s="2" t="s">
        <v>878</v>
      </c>
      <c r="Y2" s="2" t="s">
        <v>876</v>
      </c>
      <c r="Z2" s="2" t="s">
        <v>896</v>
      </c>
      <c r="AA2" s="2" t="s">
        <v>897</v>
      </c>
      <c r="AC2" s="2" t="s">
        <v>999</v>
      </c>
      <c r="AT2" s="2" t="s">
        <v>1167</v>
      </c>
      <c r="AU2" s="2" t="s">
        <v>1168</v>
      </c>
      <c r="AV2" s="2" t="s">
        <v>1160</v>
      </c>
      <c r="AW2" s="2" t="s">
        <v>1161</v>
      </c>
      <c r="AX2" s="2" t="s">
        <v>1162</v>
      </c>
      <c r="AY2" s="2" t="s">
        <v>1159</v>
      </c>
      <c r="AZ2" s="2" t="s">
        <v>1169</v>
      </c>
      <c r="BA2" s="2" t="s">
        <v>1163</v>
      </c>
      <c r="BB2" s="2" t="s">
        <v>1164</v>
      </c>
      <c r="BC2" s="2" t="s">
        <v>1165</v>
      </c>
      <c r="BD2" s="2" t="s">
        <v>1166</v>
      </c>
    </row>
    <row r="3" spans="1:56" ht="14.25" customHeight="1" x14ac:dyDescent="0.45">
      <c r="A3" s="3" t="str">
        <f t="shared" ref="A3:A66" si="0">P3&amp;"."&amp;E3</f>
        <v>Eligibility.mbr_id</v>
      </c>
      <c r="B3" t="s">
        <v>84</v>
      </c>
      <c r="C3">
        <v>1</v>
      </c>
      <c r="D3" t="s">
        <v>800</v>
      </c>
      <c r="E3" s="4" t="s">
        <v>5</v>
      </c>
      <c r="F3" t="s">
        <v>5</v>
      </c>
      <c r="G3" t="s">
        <v>6</v>
      </c>
      <c r="H3" s="3">
        <f>IFERROR(AT3,I3)</f>
        <v>50</v>
      </c>
      <c r="I3">
        <v>50</v>
      </c>
      <c r="J3" s="4" t="s">
        <v>175</v>
      </c>
      <c r="K3" t="s">
        <v>7</v>
      </c>
      <c r="L3" t="s">
        <v>794</v>
      </c>
      <c r="N3" s="4"/>
      <c r="O3" s="3" t="b">
        <f t="shared" ref="O3:O66" si="1">LEFT(E3,3)="udf"</f>
        <v>0</v>
      </c>
      <c r="P3" s="3" t="str">
        <f t="shared" ref="P3:P66" si="2">VLOOKUP(B3,TableMap,3,FALSE)</f>
        <v>Eligibility</v>
      </c>
      <c r="Q3" s="3" t="str">
        <f t="shared" ref="Q3:Q66" si="3">IF(OR(G3="varchar", G3=""),"varchar("&amp;I3&amp;")", G3) &amp; IF(LEN(TRIM(D3))&gt;0," not null ","")</f>
        <v xml:space="preserve">varchar(50) not null </v>
      </c>
      <c r="S3" s="3" t="str">
        <f t="shared" ref="S3:S66" si="4">IF(ISBLANK(R3),Q3,R3)</f>
        <v xml:space="preserve">varchar(50) not null </v>
      </c>
      <c r="T3" s="3" t="str">
        <f t="shared" ref="T3:T66" si="5">"alter table "&amp;SchemaName&amp;"."&amp;P3&amp;" add "&amp;E3&amp;" "&amp;S3</f>
        <v xml:space="preserve">alter table deerwalk.Eligibility add mbr_id varchar(50) not null </v>
      </c>
      <c r="U3" s="3" t="str">
        <f t="shared" ref="U3:U66" si="6">IF(LEN(TRIM(K3))&gt;0,"exec db.ColumnPropertySet '"&amp;$P3&amp;"', '"&amp;$E3&amp;"', '"&amp;K3&amp;"', @tableSchema='"&amp;SchemaName&amp;"'","")</f>
        <v>exec db.ColumnPropertySet 'Eligibility', 'mbr_id', 'Member ID to display on the application, as sent by client', @tableSchema='deerwalk'</v>
      </c>
      <c r="V3" s="3" t="str">
        <f t="shared" ref="V3:V66" si="7">IF(LEN(TRIM(L3))=0,"","exec db.ColumnPropertySet '"&amp;$P3&amp;"', '"&amp;$E3&amp;"', '"&amp;L3&amp;"', @propertyName='SampleData', @tableSchema='"&amp;SchemaName&amp;"'")</f>
        <v>exec db.ColumnPropertySet 'Eligibility', 'mbr_id', '9916897', @propertyName='SampleData', @tableSchema='deerwalk'</v>
      </c>
      <c r="W3" s="3" t="str">
        <f t="shared" ref="W3:W66" si="8">IF(O3,"exec db.ColumnPropertySet '"&amp;$P3&amp;"', '"&amp;$E3&amp;"', 'UserDefinedData', @propertyName='CustomAttribute', @tableSchema='"&amp;SchemaName&amp;"'", "")</f>
        <v/>
      </c>
      <c r="X3" s="3" t="str">
        <f t="shared" ref="X3:X66" si="9">IF(LEN(TRIM(" "&amp;K3))&gt;0,"/// &lt;summary&gt;"&amp;K3&amp;"&lt;/summary&gt;
"&amp;"[Description("""&amp;K3&amp;""")]
","")&amp;IF(G3="date","[DataType(DataType.Date)]
","")&amp;IF(D3="1","[Required]
","")&amp;"[Column("""&amp;E3&amp;""")]
"&amp;IF(LEN(TRIM(" "&amp;L3))&gt;0,"[SampleData("""&amp;L3&amp;""")]
","")&amp;IF(LEN(TRIM(" "&amp;I3))&gt;0,"[MaxLength("&amp;I3&amp;")]
","")&amp;"public "&amp;IF(G3="","string",VLOOKUP(G3,TypeMap,2,FALSE))&amp;" "&amp;E3&amp;" { get; set; }
"</f>
        <v xml:space="preserve">/// &lt;summary&gt;Member ID to display on the application, as sent by client&lt;/summary&gt;
[Description("Member ID to display on the application, as sent by client")]
[Required]
[Column("mbr_id")]
[SampleData("9916897")]
[MaxLength(50)]
public string mbr_id { get; set; }
</v>
      </c>
      <c r="Y3" s="5" t="str">
        <f t="shared" ref="Y3:Y66" si="10">"@Html.DescriptionListElement(model =&gt; model."&amp;E3&amp;")"</f>
        <v>@Html.DescriptionListElement(model =&gt; model.mbr_id)</v>
      </c>
      <c r="Z3" s="3" t="str">
        <f t="shared" ref="Z3:Z66" si="11">SUBSTITUTE(SUBSTITUTE(PROPER(SUBSTITUTE(E3,"_"," "))&amp;" ", "Id ", "ID"), " ", "")</f>
        <v>MbrID</v>
      </c>
      <c r="AA3" s="3" t="str">
        <f t="shared" ref="AA3:AA66" si="12">IF(G3="date","alter table "&amp;SchemaName&amp;"."&amp;P3&amp;" add "&amp;Z3&amp;"DateDimId int null references DateDimensions(DateDimensionId);  exec db.ColumnPropertySet '"&amp;$P3&amp;"', '"&amp;$Z3&amp;"DateDimId', '"&amp;$E3&amp;"', @propertyName='BaseField', @tableSchema='"&amp;SchemaName&amp;"'","")</f>
        <v/>
      </c>
      <c r="AC3" s="3" t="str">
        <f t="shared" ref="AC3:AC66" si="13">IF(LEN(TRIM(J3))=0,"","exec db.ColumnPropertySet '"&amp;$P3&amp;"', '"&amp;$E3&amp;"', '"&amp;J3&amp;"', @propertyName='DisplayName', @tableSchema='"&amp;SchemaName&amp;"'")</f>
        <v>exec db.ColumnPropertySet 'Eligibility', 'mbr_id', 'Member ID', @propertyName='DisplayName', @tableSchema='deerwalk'</v>
      </c>
      <c r="AR3" s="3" t="str">
        <f>F3</f>
        <v>mbr_id</v>
      </c>
      <c r="AS3" s="3" t="str">
        <f>SUBSTITUTE(AR3,"_","")</f>
        <v>mbrid</v>
      </c>
      <c r="AT3" s="3">
        <f>MAX(AU3:BD3)</f>
        <v>50</v>
      </c>
      <c r="AU3" s="3">
        <f>0+I3</f>
        <v>50</v>
      </c>
      <c r="AV3" s="3" t="str">
        <f>IFERROR(IF(FIND(AV$2,$AS3)&gt;=0,AV$1,-1),"")</f>
        <v/>
      </c>
      <c r="AW3" s="3" t="str">
        <f t="shared" ref="AW3:BD18" si="14">IFERROR(IF(FIND(AW$2,$AS3)&gt;=0,AW$1,-1),"")</f>
        <v/>
      </c>
      <c r="AX3" s="3" t="str">
        <f t="shared" si="14"/>
        <v/>
      </c>
      <c r="AY3" s="3" t="str">
        <f t="shared" si="14"/>
        <v/>
      </c>
      <c r="AZ3" s="3" t="str">
        <f t="shared" si="14"/>
        <v/>
      </c>
      <c r="BA3" s="3" t="str">
        <f t="shared" si="14"/>
        <v/>
      </c>
      <c r="BB3" s="3" t="str">
        <f t="shared" si="14"/>
        <v/>
      </c>
      <c r="BC3" s="3" t="str">
        <f t="shared" si="14"/>
        <v/>
      </c>
      <c r="BD3" s="3" t="str">
        <f t="shared" si="14"/>
        <v/>
      </c>
    </row>
    <row r="4" spans="1:56" ht="14.25" customHeight="1" x14ac:dyDescent="0.45">
      <c r="A4" s="3" t="str">
        <f t="shared" si="0"/>
        <v>Eligibility.ins_policy_id</v>
      </c>
      <c r="B4" t="s">
        <v>84</v>
      </c>
      <c r="C4">
        <v>2</v>
      </c>
      <c r="D4" t="s">
        <v>795</v>
      </c>
      <c r="E4" s="4" t="s">
        <v>9</v>
      </c>
      <c r="F4" t="s">
        <v>9</v>
      </c>
      <c r="G4" t="s">
        <v>6</v>
      </c>
      <c r="H4" s="3">
        <f t="shared" ref="H4:H67" si="15">IFERROR(AT4,I4)</f>
        <v>50</v>
      </c>
      <c r="I4">
        <v>50</v>
      </c>
      <c r="J4" s="4" t="s">
        <v>898</v>
      </c>
      <c r="K4" t="s">
        <v>10</v>
      </c>
      <c r="L4" t="s">
        <v>795</v>
      </c>
      <c r="N4" s="4"/>
      <c r="O4" s="3" t="b">
        <f t="shared" si="1"/>
        <v>0</v>
      </c>
      <c r="P4" s="3" t="str">
        <f t="shared" si="2"/>
        <v>Eligibility</v>
      </c>
      <c r="Q4" s="3" t="str">
        <f t="shared" si="3"/>
        <v>varchar(50)</v>
      </c>
      <c r="S4" s="3" t="str">
        <f t="shared" si="4"/>
        <v>varchar(50)</v>
      </c>
      <c r="T4" s="3" t="str">
        <f t="shared" si="5"/>
        <v>alter table deerwalk.Eligibility add ins_policy_id varchar(50)</v>
      </c>
      <c r="U4" s="3" t="str">
        <f t="shared" si="6"/>
        <v>exec db.ColumnPropertySet 'Eligibility', 'ins_policy_id', 'Policy Number for Member', @tableSchema='deerwalk'</v>
      </c>
      <c r="V4" s="3" t="str">
        <f t="shared" si="7"/>
        <v/>
      </c>
      <c r="W4" s="3" t="str">
        <f t="shared" si="8"/>
        <v/>
      </c>
      <c r="X4" s="3" t="str">
        <f t="shared" si="9"/>
        <v xml:space="preserve">/// &lt;summary&gt;Policy Number for Member&lt;/summary&gt;
[Description("Policy Number for Member")]
[Column("ins_policy_id")]
[MaxLength(50)]
public string ins_policy_id { get; set; }
</v>
      </c>
      <c r="Y4" s="5" t="str">
        <f t="shared" si="10"/>
        <v>@Html.DescriptionListElement(model =&gt; model.ins_policy_id)</v>
      </c>
      <c r="Z4" s="3" t="str">
        <f t="shared" si="11"/>
        <v>InsPolicyID</v>
      </c>
      <c r="AA4" s="3" t="str">
        <f t="shared" si="12"/>
        <v/>
      </c>
      <c r="AC4" s="3" t="str">
        <f t="shared" si="13"/>
        <v>exec db.ColumnPropertySet 'Eligibility', 'ins_policy_id', 'Policy Number', @propertyName='DisplayName', @tableSchema='deerwalk'</v>
      </c>
      <c r="AR4" s="3" t="str">
        <f t="shared" ref="AR4:AR29" si="16">F4</f>
        <v>ins_policy_id</v>
      </c>
      <c r="AS4" s="3" t="str">
        <f t="shared" ref="AS4:AS67" si="17">SUBSTITUTE(AR4,"_","")</f>
        <v>inspolicyid</v>
      </c>
      <c r="AT4" s="3">
        <f>MAX(AU4:BD4)</f>
        <v>50</v>
      </c>
      <c r="AU4" s="3">
        <f t="shared" ref="AU4:AU11" si="18">0+I4</f>
        <v>50</v>
      </c>
      <c r="AV4" s="3" t="str">
        <f t="shared" ref="AV4:BD30" si="19">IFERROR(IF(FIND(AV$2,$AS4)&gt;=0,AV$1,-1),"")</f>
        <v/>
      </c>
      <c r="AW4" s="3" t="str">
        <f t="shared" si="14"/>
        <v/>
      </c>
      <c r="AX4" s="3" t="str">
        <f t="shared" si="14"/>
        <v/>
      </c>
      <c r="AY4" s="3" t="str">
        <f t="shared" si="14"/>
        <v/>
      </c>
      <c r="AZ4" s="3" t="str">
        <f t="shared" si="14"/>
        <v/>
      </c>
      <c r="BA4" s="3" t="str">
        <f t="shared" si="14"/>
        <v/>
      </c>
      <c r="BB4" s="3" t="str">
        <f t="shared" si="14"/>
        <v/>
      </c>
      <c r="BC4" s="3" t="str">
        <f t="shared" si="14"/>
        <v/>
      </c>
      <c r="BD4" s="3" t="str">
        <f t="shared" si="14"/>
        <v/>
      </c>
    </row>
    <row r="5" spans="1:56" ht="14.25" customHeight="1" x14ac:dyDescent="0.45">
      <c r="A5" s="3" t="str">
        <f t="shared" si="0"/>
        <v>Eligibility.mbr_ssn</v>
      </c>
      <c r="B5" t="s">
        <v>84</v>
      </c>
      <c r="C5">
        <v>3</v>
      </c>
      <c r="D5" t="s">
        <v>795</v>
      </c>
      <c r="E5" s="4" t="s">
        <v>11</v>
      </c>
      <c r="F5" t="s">
        <v>11</v>
      </c>
      <c r="G5" t="s">
        <v>6</v>
      </c>
      <c r="H5" s="3">
        <f t="shared" si="15"/>
        <v>30</v>
      </c>
      <c r="I5">
        <v>30</v>
      </c>
      <c r="J5" s="4" t="s">
        <v>1048</v>
      </c>
      <c r="K5" t="s">
        <v>12</v>
      </c>
      <c r="L5" t="s">
        <v>796</v>
      </c>
      <c r="N5" s="4" t="s">
        <v>891</v>
      </c>
      <c r="O5" s="3" t="b">
        <f t="shared" si="1"/>
        <v>0</v>
      </c>
      <c r="P5" s="3" t="str">
        <f t="shared" si="2"/>
        <v>Eligibility</v>
      </c>
      <c r="Q5" s="3" t="str">
        <f t="shared" si="3"/>
        <v>varchar(30)</v>
      </c>
      <c r="S5" s="3" t="str">
        <f t="shared" si="4"/>
        <v>varchar(30)</v>
      </c>
      <c r="T5" s="3" t="str">
        <f t="shared" si="5"/>
        <v>alter table deerwalk.Eligibility add mbr_ssn varchar(30)</v>
      </c>
      <c r="U5" s="3" t="str">
        <f t="shared" si="6"/>
        <v>exec db.ColumnPropertySet 'Eligibility', 'mbr_ssn', 'Member SSN', @tableSchema='deerwalk'</v>
      </c>
      <c r="V5" s="3" t="str">
        <f t="shared" si="7"/>
        <v>exec db.ColumnPropertySet 'Eligibility', 'mbr_ssn', '811619', @propertyName='SampleData', @tableSchema='deerwalk'</v>
      </c>
      <c r="W5" s="3" t="str">
        <f t="shared" si="8"/>
        <v/>
      </c>
      <c r="X5" s="3" t="str">
        <f t="shared" si="9"/>
        <v xml:space="preserve">/// &lt;summary&gt;Member SSN&lt;/summary&gt;
[Description("Member SSN")]
[Column("mbr_ssn")]
[SampleData("811619")]
[MaxLength(30)]
public string mbr_ssn { get; set; }
</v>
      </c>
      <c r="Y5" s="5" t="str">
        <f t="shared" si="10"/>
        <v>@Html.DescriptionListElement(model =&gt; model.mbr_ssn)</v>
      </c>
      <c r="Z5" s="3" t="str">
        <f t="shared" si="11"/>
        <v>MbrSsn</v>
      </c>
      <c r="AA5" s="3" t="str">
        <f t="shared" si="12"/>
        <v/>
      </c>
      <c r="AC5" s="3" t="str">
        <f t="shared" si="13"/>
        <v>exec db.ColumnPropertySet 'Eligibility', 'mbr_ssn', 'SSN', @propertyName='DisplayName', @tableSchema='deerwalk'</v>
      </c>
      <c r="AR5" s="3" t="str">
        <f t="shared" si="16"/>
        <v>mbr_ssn</v>
      </c>
      <c r="AS5" s="3" t="str">
        <f t="shared" si="17"/>
        <v>mbrssn</v>
      </c>
      <c r="AT5" s="3">
        <f>MAX(AU5:BD5)</f>
        <v>30</v>
      </c>
      <c r="AU5" s="3">
        <f t="shared" si="18"/>
        <v>30</v>
      </c>
      <c r="AV5" s="3" t="str">
        <f t="shared" si="19"/>
        <v/>
      </c>
      <c r="AW5" s="3" t="str">
        <f t="shared" si="14"/>
        <v/>
      </c>
      <c r="AX5" s="3" t="str">
        <f t="shared" si="14"/>
        <v/>
      </c>
      <c r="AY5" s="3" t="str">
        <f t="shared" si="14"/>
        <v/>
      </c>
      <c r="AZ5" s="3" t="str">
        <f t="shared" si="14"/>
        <v/>
      </c>
      <c r="BA5" s="3" t="str">
        <f t="shared" si="14"/>
        <v/>
      </c>
      <c r="BB5" s="3" t="str">
        <f t="shared" si="14"/>
        <v/>
      </c>
      <c r="BC5" s="3" t="str">
        <f t="shared" si="14"/>
        <v/>
      </c>
      <c r="BD5" s="3" t="str">
        <f t="shared" si="14"/>
        <v/>
      </c>
    </row>
    <row r="6" spans="1:56" ht="14.25" customHeight="1" x14ac:dyDescent="0.45">
      <c r="A6" s="3" t="str">
        <f t="shared" si="0"/>
        <v>Eligibility.mbr_first_name</v>
      </c>
      <c r="B6" t="s">
        <v>84</v>
      </c>
      <c r="C6">
        <v>4</v>
      </c>
      <c r="D6" t="s">
        <v>795</v>
      </c>
      <c r="E6" s="4" t="s">
        <v>13</v>
      </c>
      <c r="F6" t="s">
        <v>13</v>
      </c>
      <c r="G6" t="s">
        <v>6</v>
      </c>
      <c r="H6" s="3">
        <f t="shared" si="15"/>
        <v>100</v>
      </c>
      <c r="I6" t="s">
        <v>821</v>
      </c>
      <c r="J6" s="4" t="s">
        <v>925</v>
      </c>
      <c r="K6" t="s">
        <v>14</v>
      </c>
      <c r="L6" t="s">
        <v>15</v>
      </c>
      <c r="N6" s="4" t="s">
        <v>891</v>
      </c>
      <c r="O6" s="3" t="b">
        <f t="shared" si="1"/>
        <v>0</v>
      </c>
      <c r="P6" s="3" t="str">
        <f t="shared" si="2"/>
        <v>Eligibility</v>
      </c>
      <c r="Q6" s="3" t="str">
        <f t="shared" si="3"/>
        <v>varchar(30)</v>
      </c>
      <c r="S6" s="3" t="str">
        <f t="shared" si="4"/>
        <v>varchar(30)</v>
      </c>
      <c r="T6" s="3" t="str">
        <f t="shared" si="5"/>
        <v>alter table deerwalk.Eligibility add mbr_first_name varchar(30)</v>
      </c>
      <c r="U6" s="3" t="str">
        <f t="shared" si="6"/>
        <v>exec db.ColumnPropertySet 'Eligibility', 'mbr_first_name', 'Member first name', @tableSchema='deerwalk'</v>
      </c>
      <c r="V6" s="3" t="str">
        <f t="shared" si="7"/>
        <v>exec db.ColumnPropertySet 'Eligibility', 'mbr_first_name', 'BEVERLY', @propertyName='SampleData', @tableSchema='deerwalk'</v>
      </c>
      <c r="W6" s="3" t="str">
        <f t="shared" si="8"/>
        <v/>
      </c>
      <c r="X6" s="3" t="str">
        <f t="shared" si="9"/>
        <v xml:space="preserve">/// &lt;summary&gt;Member first name&lt;/summary&gt;
[Description("Member first name")]
[Column("mbr_first_name")]
[SampleData("BEVERLY")]
[MaxLength(30)]
public string mbr_first_name { get; set; }
</v>
      </c>
      <c r="Y6" s="5" t="str">
        <f t="shared" si="10"/>
        <v>@Html.DescriptionListElement(model =&gt; model.mbr_first_name)</v>
      </c>
      <c r="Z6" s="3" t="str">
        <f t="shared" si="11"/>
        <v>MbrFirstName</v>
      </c>
      <c r="AA6" s="3" t="str">
        <f t="shared" si="12"/>
        <v/>
      </c>
      <c r="AC6" s="3" t="str">
        <f t="shared" si="13"/>
        <v>exec db.ColumnPropertySet 'Eligibility', 'mbr_first_name', 'First Name', @propertyName='DisplayName', @tableSchema='deerwalk'</v>
      </c>
      <c r="AR6" s="3" t="str">
        <f t="shared" si="16"/>
        <v>mbr_first_name</v>
      </c>
      <c r="AS6" s="3" t="str">
        <f t="shared" si="17"/>
        <v>mbrfirstname</v>
      </c>
      <c r="AT6" s="3">
        <f>MAX(AU6:BD6)</f>
        <v>100</v>
      </c>
      <c r="AU6" s="3">
        <f t="shared" si="18"/>
        <v>30</v>
      </c>
      <c r="AV6" s="3">
        <f t="shared" si="19"/>
        <v>100</v>
      </c>
      <c r="AW6" s="3" t="str">
        <f t="shared" si="14"/>
        <v/>
      </c>
      <c r="AX6" s="3" t="str">
        <f t="shared" si="14"/>
        <v/>
      </c>
      <c r="AY6" s="3" t="str">
        <f t="shared" si="14"/>
        <v/>
      </c>
      <c r="AZ6" s="3" t="str">
        <f t="shared" si="14"/>
        <v/>
      </c>
      <c r="BA6" s="3" t="str">
        <f t="shared" si="14"/>
        <v/>
      </c>
      <c r="BB6" s="3" t="str">
        <f t="shared" si="14"/>
        <v/>
      </c>
      <c r="BC6" s="3" t="str">
        <f t="shared" si="14"/>
        <v/>
      </c>
      <c r="BD6" s="3" t="str">
        <f t="shared" si="14"/>
        <v/>
      </c>
    </row>
    <row r="7" spans="1:56" ht="14.25" customHeight="1" x14ac:dyDescent="0.45">
      <c r="A7" s="3" t="str">
        <f t="shared" si="0"/>
        <v>Eligibility.mbr_middle_name</v>
      </c>
      <c r="B7" t="s">
        <v>84</v>
      </c>
      <c r="C7">
        <v>5</v>
      </c>
      <c r="D7" t="s">
        <v>795</v>
      </c>
      <c r="E7" s="4" t="s">
        <v>16</v>
      </c>
      <c r="F7" t="s">
        <v>16</v>
      </c>
      <c r="G7" t="s">
        <v>6</v>
      </c>
      <c r="H7" s="3">
        <f t="shared" si="15"/>
        <v>100</v>
      </c>
      <c r="I7" t="s">
        <v>821</v>
      </c>
      <c r="J7" s="4" t="s">
        <v>1000</v>
      </c>
      <c r="K7" t="s">
        <v>17</v>
      </c>
      <c r="L7" t="s">
        <v>18</v>
      </c>
      <c r="N7" s="4" t="s">
        <v>891</v>
      </c>
      <c r="O7" s="3" t="b">
        <f t="shared" si="1"/>
        <v>0</v>
      </c>
      <c r="P7" s="3" t="str">
        <f t="shared" si="2"/>
        <v>Eligibility</v>
      </c>
      <c r="Q7" s="3" t="str">
        <f t="shared" si="3"/>
        <v>varchar(30)</v>
      </c>
      <c r="S7" s="3" t="str">
        <f t="shared" si="4"/>
        <v>varchar(30)</v>
      </c>
      <c r="T7" s="3" t="str">
        <f t="shared" si="5"/>
        <v>alter table deerwalk.Eligibility add mbr_middle_name varchar(30)</v>
      </c>
      <c r="U7" s="3" t="str">
        <f t="shared" si="6"/>
        <v>exec db.ColumnPropertySet 'Eligibility', 'mbr_middle_name', 'Member middle name', @tableSchema='deerwalk'</v>
      </c>
      <c r="V7" s="3" t="str">
        <f t="shared" si="7"/>
        <v>exec db.ColumnPropertySet 'Eligibility', 'mbr_middle_name', 'George', @propertyName='SampleData', @tableSchema='deerwalk'</v>
      </c>
      <c r="W7" s="3" t="str">
        <f t="shared" si="8"/>
        <v/>
      </c>
      <c r="X7" s="3" t="str">
        <f t="shared" si="9"/>
        <v xml:space="preserve">/// &lt;summary&gt;Member middle name&lt;/summary&gt;
[Description("Member middle name")]
[Column("mbr_middle_name")]
[SampleData("George")]
[MaxLength(30)]
public string mbr_middle_name { get; set; }
</v>
      </c>
      <c r="Y7" s="5" t="str">
        <f t="shared" si="10"/>
        <v>@Html.DescriptionListElement(model =&gt; model.mbr_middle_name)</v>
      </c>
      <c r="Z7" s="3" t="str">
        <f t="shared" si="11"/>
        <v>MbrMiddleName</v>
      </c>
      <c r="AA7" s="3" t="str">
        <f t="shared" si="12"/>
        <v/>
      </c>
      <c r="AC7" s="3" t="str">
        <f t="shared" si="13"/>
        <v>exec db.ColumnPropertySet 'Eligibility', 'mbr_middle_name', 'Middle Name', @propertyName='DisplayName', @tableSchema='deerwalk'</v>
      </c>
      <c r="AR7" s="3" t="str">
        <f t="shared" si="16"/>
        <v>mbr_middle_name</v>
      </c>
      <c r="AS7" s="3" t="str">
        <f t="shared" si="17"/>
        <v>mbrmiddlename</v>
      </c>
      <c r="AT7" s="3">
        <f>MAX(AU7:BD7)</f>
        <v>100</v>
      </c>
      <c r="AU7" s="3">
        <f t="shared" si="18"/>
        <v>30</v>
      </c>
      <c r="AV7" s="3" t="str">
        <f t="shared" si="19"/>
        <v/>
      </c>
      <c r="AW7" s="3">
        <f t="shared" si="14"/>
        <v>100</v>
      </c>
      <c r="AX7" s="3" t="str">
        <f t="shared" si="14"/>
        <v/>
      </c>
      <c r="AY7" s="3" t="str">
        <f t="shared" si="14"/>
        <v/>
      </c>
      <c r="AZ7" s="3" t="str">
        <f t="shared" si="14"/>
        <v/>
      </c>
      <c r="BA7" s="3" t="str">
        <f t="shared" si="14"/>
        <v/>
      </c>
      <c r="BB7" s="3" t="str">
        <f t="shared" si="14"/>
        <v/>
      </c>
      <c r="BC7" s="3" t="str">
        <f t="shared" si="14"/>
        <v/>
      </c>
      <c r="BD7" s="3" t="str">
        <f t="shared" si="14"/>
        <v/>
      </c>
    </row>
    <row r="8" spans="1:56" ht="14.25" customHeight="1" x14ac:dyDescent="0.45">
      <c r="A8" s="3" t="str">
        <f t="shared" si="0"/>
        <v>Eligibility.mbr_last_name</v>
      </c>
      <c r="B8" t="s">
        <v>84</v>
      </c>
      <c r="C8">
        <v>6</v>
      </c>
      <c r="D8" t="s">
        <v>795</v>
      </c>
      <c r="E8" s="4" t="s">
        <v>19</v>
      </c>
      <c r="F8" t="s">
        <v>19</v>
      </c>
      <c r="G8" t="s">
        <v>6</v>
      </c>
      <c r="H8" s="3">
        <f t="shared" si="15"/>
        <v>100</v>
      </c>
      <c r="I8" t="s">
        <v>821</v>
      </c>
      <c r="J8" s="4" t="s">
        <v>926</v>
      </c>
      <c r="K8" t="s">
        <v>20</v>
      </c>
      <c r="L8" t="s">
        <v>21</v>
      </c>
      <c r="N8" s="4" t="s">
        <v>891</v>
      </c>
      <c r="O8" s="3" t="b">
        <f t="shared" si="1"/>
        <v>0</v>
      </c>
      <c r="P8" s="3" t="str">
        <f t="shared" si="2"/>
        <v>Eligibility</v>
      </c>
      <c r="Q8" s="3" t="str">
        <f t="shared" si="3"/>
        <v>varchar(30)</v>
      </c>
      <c r="S8" s="3" t="str">
        <f t="shared" si="4"/>
        <v>varchar(30)</v>
      </c>
      <c r="T8" s="3" t="str">
        <f t="shared" si="5"/>
        <v>alter table deerwalk.Eligibility add mbr_last_name varchar(30)</v>
      </c>
      <c r="U8" s="3" t="str">
        <f t="shared" si="6"/>
        <v>exec db.ColumnPropertySet 'Eligibility', 'mbr_last_name', 'Member last name', @tableSchema='deerwalk'</v>
      </c>
      <c r="V8" s="3" t="str">
        <f t="shared" si="7"/>
        <v>exec db.ColumnPropertySet 'Eligibility', 'mbr_last_name', 'BARRETT', @propertyName='SampleData', @tableSchema='deerwalk'</v>
      </c>
      <c r="W8" s="3" t="str">
        <f t="shared" si="8"/>
        <v/>
      </c>
      <c r="X8" s="3" t="str">
        <f t="shared" si="9"/>
        <v xml:space="preserve">/// &lt;summary&gt;Member last name&lt;/summary&gt;
[Description("Member last name")]
[Column("mbr_last_name")]
[SampleData("BARRETT")]
[MaxLength(30)]
public string mbr_last_name { get; set; }
</v>
      </c>
      <c r="Y8" s="5" t="str">
        <f t="shared" si="10"/>
        <v>@Html.DescriptionListElement(model =&gt; model.mbr_last_name)</v>
      </c>
      <c r="Z8" s="3" t="str">
        <f t="shared" si="11"/>
        <v>MbrLastName</v>
      </c>
      <c r="AA8" s="3" t="str">
        <f t="shared" si="12"/>
        <v/>
      </c>
      <c r="AC8" s="3" t="str">
        <f t="shared" si="13"/>
        <v>exec db.ColumnPropertySet 'Eligibility', 'mbr_last_name', 'Last Name', @propertyName='DisplayName', @tableSchema='deerwalk'</v>
      </c>
      <c r="AR8" s="3" t="str">
        <f t="shared" si="16"/>
        <v>mbr_last_name</v>
      </c>
      <c r="AS8" s="3" t="str">
        <f t="shared" si="17"/>
        <v>mbrlastname</v>
      </c>
      <c r="AT8" s="3">
        <f>MAX(AU8:BD8)</f>
        <v>100</v>
      </c>
      <c r="AU8" s="3">
        <f t="shared" si="18"/>
        <v>30</v>
      </c>
      <c r="AV8" s="3" t="str">
        <f t="shared" si="19"/>
        <v/>
      </c>
      <c r="AW8" s="3" t="str">
        <f t="shared" si="14"/>
        <v/>
      </c>
      <c r="AX8" s="3">
        <f t="shared" si="14"/>
        <v>100</v>
      </c>
      <c r="AY8" s="3" t="str">
        <f t="shared" si="14"/>
        <v/>
      </c>
      <c r="AZ8" s="3" t="str">
        <f t="shared" si="14"/>
        <v/>
      </c>
      <c r="BA8" s="3" t="str">
        <f t="shared" si="14"/>
        <v/>
      </c>
      <c r="BB8" s="3" t="str">
        <f t="shared" si="14"/>
        <v/>
      </c>
      <c r="BC8" s="3" t="str">
        <f t="shared" si="14"/>
        <v/>
      </c>
      <c r="BD8" s="3" t="str">
        <f t="shared" si="14"/>
        <v/>
      </c>
    </row>
    <row r="9" spans="1:56" ht="14.25" customHeight="1" x14ac:dyDescent="0.45">
      <c r="A9" s="3" t="str">
        <f t="shared" si="0"/>
        <v>Eligibility.mbr_current_status</v>
      </c>
      <c r="B9" t="s">
        <v>84</v>
      </c>
      <c r="C9">
        <v>7</v>
      </c>
      <c r="D9" t="s">
        <v>795</v>
      </c>
      <c r="E9" s="4" t="s">
        <v>22</v>
      </c>
      <c r="F9" t="s">
        <v>22</v>
      </c>
      <c r="G9" t="s">
        <v>6</v>
      </c>
      <c r="H9" s="3">
        <f t="shared" si="15"/>
        <v>20</v>
      </c>
      <c r="I9" t="s">
        <v>820</v>
      </c>
      <c r="J9" s="4" t="s">
        <v>1046</v>
      </c>
      <c r="K9" t="s">
        <v>893</v>
      </c>
      <c r="L9" t="s">
        <v>24</v>
      </c>
      <c r="N9" s="4"/>
      <c r="O9" s="3" t="b">
        <f t="shared" si="1"/>
        <v>0</v>
      </c>
      <c r="P9" s="3" t="str">
        <f t="shared" si="2"/>
        <v>Eligibility</v>
      </c>
      <c r="Q9" s="3" t="str">
        <f t="shared" si="3"/>
        <v>varchar(20)</v>
      </c>
      <c r="S9" s="3" t="str">
        <f t="shared" si="4"/>
        <v>varchar(20)</v>
      </c>
      <c r="T9" s="3" t="str">
        <f t="shared" si="5"/>
        <v>alter table deerwalk.Eligibility add mbr_current_status varchar(20)</v>
      </c>
      <c r="U9" s="3" t="str">
        <f t="shared" si="6"/>
        <v>exec db.ColumnPropertySet 'Eligibility', 'mbr_current_status', 'Current status of member', @tableSchema='deerwalk'</v>
      </c>
      <c r="V9" s="3" t="str">
        <f t="shared" si="7"/>
        <v>exec db.ColumnPropertySet 'Eligibility', 'mbr_current_status', 'active', @propertyName='SampleData', @tableSchema='deerwalk'</v>
      </c>
      <c r="W9" s="3" t="str">
        <f t="shared" si="8"/>
        <v/>
      </c>
      <c r="X9" s="3" t="str">
        <f t="shared" si="9"/>
        <v xml:space="preserve">/// &lt;summary&gt;Current status of member&lt;/summary&gt;
[Description("Current status of member")]
[Column("mbr_current_status")]
[SampleData("active")]
[MaxLength(20)]
public string mbr_current_status { get; set; }
</v>
      </c>
      <c r="Y9" s="5" t="str">
        <f t="shared" si="10"/>
        <v>@Html.DescriptionListElement(model =&gt; model.mbr_current_status)</v>
      </c>
      <c r="Z9" s="3" t="str">
        <f t="shared" si="11"/>
        <v>MbrCurrentStatus</v>
      </c>
      <c r="AA9" s="3" t="str">
        <f t="shared" si="12"/>
        <v/>
      </c>
      <c r="AC9" s="3" t="str">
        <f t="shared" si="13"/>
        <v>exec db.ColumnPropertySet 'Eligibility', 'mbr_current_status', 'Current Status', @propertyName='DisplayName', @tableSchema='deerwalk'</v>
      </c>
      <c r="AR9" s="3" t="str">
        <f t="shared" si="16"/>
        <v>mbr_current_status</v>
      </c>
      <c r="AS9" s="3" t="str">
        <f t="shared" si="17"/>
        <v>mbrcurrentstatus</v>
      </c>
      <c r="AT9" s="3">
        <f>MAX(AU9:BD9)</f>
        <v>20</v>
      </c>
      <c r="AU9" s="3">
        <f t="shared" si="18"/>
        <v>20</v>
      </c>
      <c r="AV9" s="3" t="str">
        <f t="shared" si="19"/>
        <v/>
      </c>
      <c r="AW9" s="3" t="str">
        <f t="shared" si="14"/>
        <v/>
      </c>
      <c r="AX9" s="3" t="str">
        <f t="shared" si="14"/>
        <v/>
      </c>
      <c r="AY9" s="3" t="str">
        <f t="shared" si="14"/>
        <v/>
      </c>
      <c r="AZ9" s="3" t="str">
        <f t="shared" si="14"/>
        <v/>
      </c>
      <c r="BA9" s="3" t="str">
        <f t="shared" si="14"/>
        <v/>
      </c>
      <c r="BB9" s="3" t="str">
        <f t="shared" si="14"/>
        <v/>
      </c>
      <c r="BC9" s="3" t="str">
        <f t="shared" si="14"/>
        <v/>
      </c>
      <c r="BD9" s="3" t="str">
        <f t="shared" si="14"/>
        <v/>
      </c>
    </row>
    <row r="10" spans="1:56" ht="14.25" customHeight="1" x14ac:dyDescent="0.45">
      <c r="A10" s="3" t="str">
        <f t="shared" si="0"/>
        <v>Eligibility.mbr_gender</v>
      </c>
      <c r="B10" t="s">
        <v>84</v>
      </c>
      <c r="C10">
        <v>8</v>
      </c>
      <c r="D10" t="s">
        <v>800</v>
      </c>
      <c r="E10" s="4" t="s">
        <v>25</v>
      </c>
      <c r="F10" t="s">
        <v>25</v>
      </c>
      <c r="G10" t="s">
        <v>6</v>
      </c>
      <c r="H10" s="3">
        <f t="shared" si="15"/>
        <v>2</v>
      </c>
      <c r="I10" t="s">
        <v>859</v>
      </c>
      <c r="J10" s="4" t="s">
        <v>1001</v>
      </c>
      <c r="K10" t="s">
        <v>26</v>
      </c>
      <c r="L10" t="s">
        <v>27</v>
      </c>
      <c r="N10" s="4"/>
      <c r="O10" s="3" t="b">
        <f t="shared" si="1"/>
        <v>0</v>
      </c>
      <c r="P10" s="3" t="str">
        <f t="shared" si="2"/>
        <v>Eligibility</v>
      </c>
      <c r="Q10" s="3" t="str">
        <f t="shared" si="3"/>
        <v xml:space="preserve">varchar(2) not null </v>
      </c>
      <c r="S10" s="3" t="str">
        <f t="shared" si="4"/>
        <v xml:space="preserve">varchar(2) not null </v>
      </c>
      <c r="T10" s="3" t="str">
        <f t="shared" si="5"/>
        <v xml:space="preserve">alter table deerwalk.Eligibility add mbr_gender varchar(2) not null </v>
      </c>
      <c r="U10" s="3" t="str">
        <f t="shared" si="6"/>
        <v>exec db.ColumnPropertySet 'Eligibility', 'mbr_gender', 'Member gender', @tableSchema='deerwalk'</v>
      </c>
      <c r="V10" s="3" t="str">
        <f t="shared" si="7"/>
        <v>exec db.ColumnPropertySet 'Eligibility', 'mbr_gender', 'M', @propertyName='SampleData', @tableSchema='deerwalk'</v>
      </c>
      <c r="W10" s="3" t="str">
        <f t="shared" si="8"/>
        <v/>
      </c>
      <c r="X10" s="3" t="str">
        <f t="shared" si="9"/>
        <v xml:space="preserve">/// &lt;summary&gt;Member gender&lt;/summary&gt;
[Description("Member gender")]
[Required]
[Column("mbr_gender")]
[SampleData("M")]
[MaxLength(2)]
public string mbr_gender { get; set; }
</v>
      </c>
      <c r="Y10" s="5" t="str">
        <f t="shared" si="10"/>
        <v>@Html.DescriptionListElement(model =&gt; model.mbr_gender)</v>
      </c>
      <c r="Z10" s="3" t="str">
        <f t="shared" si="11"/>
        <v>MbrGender</v>
      </c>
      <c r="AA10" s="3" t="str">
        <f t="shared" si="12"/>
        <v/>
      </c>
      <c r="AC10" s="3" t="str">
        <f t="shared" si="13"/>
        <v>exec db.ColumnPropertySet 'Eligibility', 'mbr_gender', 'Gender', @propertyName='DisplayName', @tableSchema='deerwalk'</v>
      </c>
      <c r="AR10" s="3" t="str">
        <f t="shared" si="16"/>
        <v>mbr_gender</v>
      </c>
      <c r="AS10" s="3" t="str">
        <f t="shared" si="17"/>
        <v>mbrgender</v>
      </c>
      <c r="AT10" s="3">
        <f>MAX(AU10:BD10)</f>
        <v>2</v>
      </c>
      <c r="AU10" s="3">
        <f t="shared" si="18"/>
        <v>2</v>
      </c>
      <c r="AV10" s="3" t="str">
        <f t="shared" si="19"/>
        <v/>
      </c>
      <c r="AW10" s="3" t="str">
        <f t="shared" si="14"/>
        <v/>
      </c>
      <c r="AX10" s="3" t="str">
        <f t="shared" si="14"/>
        <v/>
      </c>
      <c r="AY10" s="3" t="str">
        <f t="shared" si="14"/>
        <v/>
      </c>
      <c r="AZ10" s="3" t="str">
        <f t="shared" si="14"/>
        <v/>
      </c>
      <c r="BA10" s="3" t="str">
        <f t="shared" si="14"/>
        <v/>
      </c>
      <c r="BB10" s="3" t="str">
        <f t="shared" si="14"/>
        <v/>
      </c>
      <c r="BC10" s="3" t="str">
        <f t="shared" si="14"/>
        <v/>
      </c>
      <c r="BD10" s="3" t="str">
        <f t="shared" si="14"/>
        <v/>
      </c>
    </row>
    <row r="11" spans="1:56" ht="14.25" customHeight="1" x14ac:dyDescent="0.45">
      <c r="A11" s="3" t="str">
        <f t="shared" si="0"/>
        <v>Eligibility.mbr_dob</v>
      </c>
      <c r="B11" t="s">
        <v>84</v>
      </c>
      <c r="C11">
        <v>9</v>
      </c>
      <c r="D11" t="s">
        <v>800</v>
      </c>
      <c r="E11" s="4" t="s">
        <v>28</v>
      </c>
      <c r="F11" t="s">
        <v>28</v>
      </c>
      <c r="G11" t="s">
        <v>29</v>
      </c>
      <c r="H11" s="3" t="str">
        <f t="shared" si="15"/>
        <v/>
      </c>
      <c r="I11" t="s">
        <v>795</v>
      </c>
      <c r="J11" s="4" t="s">
        <v>1047</v>
      </c>
      <c r="K11" t="s">
        <v>30</v>
      </c>
      <c r="L11" s="1" t="s">
        <v>797</v>
      </c>
      <c r="M11" s="6"/>
      <c r="N11" s="4" t="s">
        <v>891</v>
      </c>
      <c r="O11" s="3" t="b">
        <f t="shared" si="1"/>
        <v>0</v>
      </c>
      <c r="P11" s="3" t="str">
        <f t="shared" si="2"/>
        <v>Eligibility</v>
      </c>
      <c r="Q11" s="3" t="str">
        <f t="shared" si="3"/>
        <v xml:space="preserve">date not null </v>
      </c>
      <c r="S11" s="3" t="str">
        <f t="shared" si="4"/>
        <v xml:space="preserve">date not null </v>
      </c>
      <c r="T11" s="3" t="str">
        <f t="shared" si="5"/>
        <v xml:space="preserve">alter table deerwalk.Eligibility add mbr_dob date not null </v>
      </c>
      <c r="U11" s="3" t="str">
        <f t="shared" si="6"/>
        <v>exec db.ColumnPropertySet 'Eligibility', 'mbr_dob', 'Member date of Birth', @tableSchema='deerwalk'</v>
      </c>
      <c r="V11" s="3" t="str">
        <f t="shared" si="7"/>
        <v>exec db.ColumnPropertySet 'Eligibility', 'mbr_dob', '31597', @propertyName='SampleData', @tableSchema='deerwalk'</v>
      </c>
      <c r="W11" s="3" t="str">
        <f t="shared" si="8"/>
        <v/>
      </c>
      <c r="X11" s="3" t="str">
        <f t="shared" si="9"/>
        <v xml:space="preserve">/// &lt;summary&gt;Member date of Birth&lt;/summary&gt;
[Description("Member date of Birth")]
[DataType(DataType.Date)]
[Required]
[Column("mbr_dob")]
[SampleData("31597")]
public DateTime mbr_dob { get; set; }
</v>
      </c>
      <c r="Y11" s="5" t="str">
        <f t="shared" si="10"/>
        <v>@Html.DescriptionListElement(model =&gt; model.mbr_dob)</v>
      </c>
      <c r="Z11" s="3" t="str">
        <f t="shared" si="11"/>
        <v>MbrDob</v>
      </c>
      <c r="AA11" s="3" t="str">
        <f t="shared" si="12"/>
        <v>alter table deerwalk.Eligibility add MbrDobDateDimId int null references DateDimensions(DateDimensionId);  exec db.ColumnPropertySet 'Eligibility', 'MbrDobDateDimId', 'mbr_dob', @propertyName='BaseField', @tableSchema='deerwalk'</v>
      </c>
      <c r="AB11" t="str">
        <f>"update dw set "&amp;Z11&amp;"DateDimId=dd.DateDimensionId from deerwalk."&amp;P11&amp;" dw inner join dbo.datedimensions dd on dw."&amp;E11&amp;"=dd.calendardate and dd.TenantId=@tenantId where dw."&amp;Z11&amp;"DateDimId is null and dw."&amp;E11&amp;" is not null;
exec db.PrintNow 'Updated {n0} deerwalk."&amp;P11&amp;"."&amp;Z11&amp;"DateDimId fields', @@rowcount;
"</f>
        <v xml:space="preserve">update dw set MbrDobDateDimId=dd.DateDimensionId from deerwalk.Eligibility dw inner join dbo.datedimensions dd on dw.mbr_dob=dd.calendardate and dd.TenantId=@tenantId where dw.MbrDobDateDimId is null and dw.mbr_dob is not null;
exec db.PrintNow 'Updated {n0} deerwalk.Eligibility.MbrDobDateDimId fields', @@rowcount;
</v>
      </c>
      <c r="AC11" s="3" t="str">
        <f t="shared" si="13"/>
        <v>exec db.ColumnPropertySet 'Eligibility', 'mbr_dob', 'DOB', @propertyName='DisplayName', @tableSchema='deerwalk'</v>
      </c>
      <c r="AR11" s="3" t="str">
        <f t="shared" si="16"/>
        <v>mbr_dob</v>
      </c>
      <c r="AS11" s="3" t="str">
        <f t="shared" si="17"/>
        <v>mbrdob</v>
      </c>
      <c r="AT11" s="3" t="str">
        <f>IFERROR(MAX(AU11:BD11),"")</f>
        <v/>
      </c>
      <c r="AU11" s="3" t="e">
        <f t="shared" si="18"/>
        <v>#VALUE!</v>
      </c>
      <c r="AV11" s="3" t="str">
        <f t="shared" si="19"/>
        <v/>
      </c>
      <c r="AW11" s="3" t="str">
        <f t="shared" si="14"/>
        <v/>
      </c>
      <c r="AX11" s="3" t="str">
        <f t="shared" si="14"/>
        <v/>
      </c>
      <c r="AY11" s="3" t="str">
        <f t="shared" si="14"/>
        <v/>
      </c>
      <c r="AZ11" s="3" t="str">
        <f t="shared" si="14"/>
        <v/>
      </c>
      <c r="BA11" s="3" t="str">
        <f t="shared" si="14"/>
        <v/>
      </c>
      <c r="BB11" s="3" t="str">
        <f t="shared" si="14"/>
        <v/>
      </c>
      <c r="BC11" s="3" t="str">
        <f t="shared" si="14"/>
        <v/>
      </c>
      <c r="BD11" s="3" t="str">
        <f t="shared" si="14"/>
        <v/>
      </c>
    </row>
    <row r="12" spans="1:56" ht="14.25" customHeight="1" x14ac:dyDescent="0.45">
      <c r="A12" s="3" t="str">
        <f t="shared" si="0"/>
        <v>Eligibility.mbr_street_1</v>
      </c>
      <c r="B12" t="s">
        <v>84</v>
      </c>
      <c r="C12">
        <v>10</v>
      </c>
      <c r="D12" t="s">
        <v>795</v>
      </c>
      <c r="E12" s="4" t="s">
        <v>31</v>
      </c>
      <c r="F12" t="s">
        <v>31</v>
      </c>
      <c r="G12" t="s">
        <v>6</v>
      </c>
      <c r="H12" s="3">
        <f t="shared" si="15"/>
        <v>255</v>
      </c>
      <c r="I12" t="s">
        <v>860</v>
      </c>
      <c r="J12" s="4" t="s">
        <v>1002</v>
      </c>
      <c r="K12" t="s">
        <v>32</v>
      </c>
      <c r="L12" t="s">
        <v>33</v>
      </c>
      <c r="N12" s="4" t="s">
        <v>891</v>
      </c>
      <c r="O12" s="3" t="b">
        <f t="shared" si="1"/>
        <v>0</v>
      </c>
      <c r="P12" s="3" t="str">
        <f t="shared" si="2"/>
        <v>Eligibility</v>
      </c>
      <c r="Q12" s="3" t="str">
        <f t="shared" si="3"/>
        <v>varchar(50)</v>
      </c>
      <c r="S12" s="3" t="str">
        <f t="shared" si="4"/>
        <v>varchar(50)</v>
      </c>
      <c r="T12" s="3" t="str">
        <f t="shared" si="5"/>
        <v>alter table deerwalk.Eligibility add mbr_street_1 varchar(50)</v>
      </c>
      <c r="U12" s="3" t="str">
        <f t="shared" si="6"/>
        <v>exec db.ColumnPropertySet 'Eligibility', 'mbr_street_1', 'Member Street Address 1', @tableSchema='deerwalk'</v>
      </c>
      <c r="V12" s="3" t="str">
        <f t="shared" si="7"/>
        <v>exec db.ColumnPropertySet 'Eligibility', 'mbr_street_1', '5621 TEAKWOOD ROAD', @propertyName='SampleData', @tableSchema='deerwalk'</v>
      </c>
      <c r="W12" s="3" t="str">
        <f t="shared" si="8"/>
        <v/>
      </c>
      <c r="X12" s="3" t="str">
        <f t="shared" si="9"/>
        <v xml:space="preserve">/// &lt;summary&gt;Member Street Address 1&lt;/summary&gt;
[Description("Member Street Address 1")]
[Column("mbr_street_1")]
[SampleData("5621 TEAKWOOD ROAD")]
[MaxLength(50)]
public string mbr_street_1 { get; set; }
</v>
      </c>
      <c r="Y12" s="5" t="str">
        <f t="shared" si="10"/>
        <v>@Html.DescriptionListElement(model =&gt; model.mbr_street_1)</v>
      </c>
      <c r="Z12" s="3" t="str">
        <f t="shared" si="11"/>
        <v>MbrStreet1</v>
      </c>
      <c r="AA12" s="3" t="str">
        <f t="shared" si="12"/>
        <v/>
      </c>
      <c r="AC12" s="3" t="str">
        <f t="shared" si="13"/>
        <v>exec db.ColumnPropertySet 'Eligibility', 'mbr_street_1', 'Street 1', @propertyName='DisplayName', @tableSchema='deerwalk'</v>
      </c>
      <c r="AR12" s="3" t="str">
        <f t="shared" si="16"/>
        <v>mbr_street_1</v>
      </c>
      <c r="AS12" s="3" t="str">
        <f t="shared" si="17"/>
        <v>mbrstreet1</v>
      </c>
      <c r="AT12" s="3">
        <f t="shared" ref="AT12:AT75" si="20">IFERROR(MAX(AU12:BD12),"")</f>
        <v>255</v>
      </c>
      <c r="AU12" s="3">
        <f t="shared" ref="AU12:AU75" si="21">0+I12</f>
        <v>50</v>
      </c>
      <c r="AV12" s="3" t="str">
        <f t="shared" si="19"/>
        <v/>
      </c>
      <c r="AW12" s="3" t="str">
        <f t="shared" si="14"/>
        <v/>
      </c>
      <c r="AX12" s="3" t="str">
        <f t="shared" si="14"/>
        <v/>
      </c>
      <c r="AY12" s="3" t="str">
        <f t="shared" si="14"/>
        <v/>
      </c>
      <c r="AZ12" s="3">
        <f t="shared" si="14"/>
        <v>255</v>
      </c>
      <c r="BA12" s="3" t="str">
        <f t="shared" si="14"/>
        <v/>
      </c>
      <c r="BB12" s="3" t="str">
        <f t="shared" si="14"/>
        <v/>
      </c>
      <c r="BC12" s="3" t="str">
        <f t="shared" si="14"/>
        <v/>
      </c>
      <c r="BD12" s="3" t="str">
        <f t="shared" si="14"/>
        <v/>
      </c>
    </row>
    <row r="13" spans="1:56" ht="14.25" customHeight="1" x14ac:dyDescent="0.45">
      <c r="A13" s="3" t="str">
        <f t="shared" si="0"/>
        <v>Eligibility.mbr_street_2</v>
      </c>
      <c r="B13" t="s">
        <v>84</v>
      </c>
      <c r="C13">
        <v>11</v>
      </c>
      <c r="D13" t="s">
        <v>795</v>
      </c>
      <c r="E13" s="4" t="s">
        <v>34</v>
      </c>
      <c r="F13" t="s">
        <v>34</v>
      </c>
      <c r="G13" t="s">
        <v>6</v>
      </c>
      <c r="H13" s="3">
        <f t="shared" si="15"/>
        <v>255</v>
      </c>
      <c r="I13" t="s">
        <v>860</v>
      </c>
      <c r="J13" s="4" t="s">
        <v>1003</v>
      </c>
      <c r="K13" t="s">
        <v>35</v>
      </c>
      <c r="L13" t="s">
        <v>795</v>
      </c>
      <c r="N13" s="4" t="s">
        <v>891</v>
      </c>
      <c r="O13" s="3" t="b">
        <f t="shared" si="1"/>
        <v>0</v>
      </c>
      <c r="P13" s="3" t="str">
        <f t="shared" si="2"/>
        <v>Eligibility</v>
      </c>
      <c r="Q13" s="3" t="str">
        <f t="shared" si="3"/>
        <v>varchar(50)</v>
      </c>
      <c r="S13" s="3" t="str">
        <f t="shared" si="4"/>
        <v>varchar(50)</v>
      </c>
      <c r="T13" s="3" t="str">
        <f t="shared" si="5"/>
        <v>alter table deerwalk.Eligibility add mbr_street_2 varchar(50)</v>
      </c>
      <c r="U13" s="3" t="str">
        <f t="shared" si="6"/>
        <v>exec db.ColumnPropertySet 'Eligibility', 'mbr_street_2', 'Member Street Address 2', @tableSchema='deerwalk'</v>
      </c>
      <c r="V13" s="3" t="str">
        <f t="shared" si="7"/>
        <v/>
      </c>
      <c r="W13" s="3" t="str">
        <f t="shared" si="8"/>
        <v/>
      </c>
      <c r="X13" s="3" t="str">
        <f t="shared" si="9"/>
        <v xml:space="preserve">/// &lt;summary&gt;Member Street Address 2&lt;/summary&gt;
[Description("Member Street Address 2")]
[Column("mbr_street_2")]
[MaxLength(50)]
public string mbr_street_2 { get; set; }
</v>
      </c>
      <c r="Y13" s="5" t="str">
        <f t="shared" si="10"/>
        <v>@Html.DescriptionListElement(model =&gt; model.mbr_street_2)</v>
      </c>
      <c r="Z13" s="3" t="str">
        <f t="shared" si="11"/>
        <v>MbrStreet2</v>
      </c>
      <c r="AA13" s="3" t="str">
        <f t="shared" si="12"/>
        <v/>
      </c>
      <c r="AC13" s="3" t="str">
        <f t="shared" si="13"/>
        <v>exec db.ColumnPropertySet 'Eligibility', 'mbr_street_2', 'Street 2', @propertyName='DisplayName', @tableSchema='deerwalk'</v>
      </c>
      <c r="AR13" s="3" t="str">
        <f t="shared" si="16"/>
        <v>mbr_street_2</v>
      </c>
      <c r="AS13" s="3" t="str">
        <f t="shared" si="17"/>
        <v>mbrstreet2</v>
      </c>
      <c r="AT13" s="3">
        <f t="shared" si="20"/>
        <v>255</v>
      </c>
      <c r="AU13" s="3">
        <f t="shared" si="21"/>
        <v>50</v>
      </c>
      <c r="AV13" s="3" t="str">
        <f t="shared" si="19"/>
        <v/>
      </c>
      <c r="AW13" s="3" t="str">
        <f t="shared" si="14"/>
        <v/>
      </c>
      <c r="AX13" s="3" t="str">
        <f t="shared" si="14"/>
        <v/>
      </c>
      <c r="AY13" s="3" t="str">
        <f t="shared" si="14"/>
        <v/>
      </c>
      <c r="AZ13" s="3">
        <f t="shared" si="14"/>
        <v>255</v>
      </c>
      <c r="BA13" s="3" t="str">
        <f t="shared" si="14"/>
        <v/>
      </c>
      <c r="BB13" s="3" t="str">
        <f t="shared" si="14"/>
        <v/>
      </c>
      <c r="BC13" s="3" t="str">
        <f t="shared" si="14"/>
        <v/>
      </c>
      <c r="BD13" s="3" t="str">
        <f t="shared" si="14"/>
        <v/>
      </c>
    </row>
    <row r="14" spans="1:56" ht="14.25" customHeight="1" x14ac:dyDescent="0.45">
      <c r="A14" s="3" t="str">
        <f t="shared" si="0"/>
        <v>Eligibility.mbr_city</v>
      </c>
      <c r="B14" t="s">
        <v>84</v>
      </c>
      <c r="C14">
        <v>12</v>
      </c>
      <c r="D14" t="s">
        <v>795</v>
      </c>
      <c r="E14" s="4" t="s">
        <v>36</v>
      </c>
      <c r="F14" t="s">
        <v>36</v>
      </c>
      <c r="G14" t="s">
        <v>6</v>
      </c>
      <c r="H14" s="3">
        <f t="shared" si="15"/>
        <v>100</v>
      </c>
      <c r="I14" t="s">
        <v>835</v>
      </c>
      <c r="J14" s="4" t="s">
        <v>1004</v>
      </c>
      <c r="K14" t="s">
        <v>37</v>
      </c>
      <c r="L14" t="s">
        <v>38</v>
      </c>
      <c r="N14" s="4" t="s">
        <v>891</v>
      </c>
      <c r="O14" s="3" t="b">
        <f t="shared" si="1"/>
        <v>0</v>
      </c>
      <c r="P14" s="3" t="str">
        <f t="shared" si="2"/>
        <v>Eligibility</v>
      </c>
      <c r="Q14" s="3" t="str">
        <f t="shared" si="3"/>
        <v>varchar(100)</v>
      </c>
      <c r="S14" s="3" t="str">
        <f t="shared" si="4"/>
        <v>varchar(100)</v>
      </c>
      <c r="T14" s="3" t="str">
        <f t="shared" si="5"/>
        <v>alter table deerwalk.Eligibility add mbr_city varchar(100)</v>
      </c>
      <c r="U14" s="3" t="str">
        <f t="shared" si="6"/>
        <v>exec db.ColumnPropertySet 'Eligibility', 'mbr_city', 'Member City', @tableSchema='deerwalk'</v>
      </c>
      <c r="V14" s="3" t="str">
        <f t="shared" si="7"/>
        <v>exec db.ColumnPropertySet 'Eligibility', 'mbr_city', 'Lakeworth', @propertyName='SampleData', @tableSchema='deerwalk'</v>
      </c>
      <c r="W14" s="3" t="str">
        <f t="shared" si="8"/>
        <v/>
      </c>
      <c r="X14" s="3" t="str">
        <f t="shared" si="9"/>
        <v xml:space="preserve">/// &lt;summary&gt;Member City&lt;/summary&gt;
[Description("Member City")]
[Column("mbr_city")]
[SampleData("Lakeworth")]
[MaxLength(100)]
public string mbr_city { get; set; }
</v>
      </c>
      <c r="Y14" s="5" t="str">
        <f t="shared" si="10"/>
        <v>@Html.DescriptionListElement(model =&gt; model.mbr_city)</v>
      </c>
      <c r="Z14" s="3" t="str">
        <f t="shared" si="11"/>
        <v>MbrCity</v>
      </c>
      <c r="AA14" s="3" t="str">
        <f t="shared" si="12"/>
        <v/>
      </c>
      <c r="AC14" s="3" t="str">
        <f t="shared" si="13"/>
        <v>exec db.ColumnPropertySet 'Eligibility', 'mbr_city', 'City', @propertyName='DisplayName', @tableSchema='deerwalk'</v>
      </c>
      <c r="AR14" s="3" t="str">
        <f t="shared" si="16"/>
        <v>mbr_city</v>
      </c>
      <c r="AS14" s="3" t="str">
        <f t="shared" si="17"/>
        <v>mbrcity</v>
      </c>
      <c r="AT14" s="3">
        <f t="shared" si="20"/>
        <v>100</v>
      </c>
      <c r="AU14" s="3">
        <f t="shared" si="21"/>
        <v>100</v>
      </c>
      <c r="AV14" s="3" t="str">
        <f t="shared" si="19"/>
        <v/>
      </c>
      <c r="AW14" s="3" t="str">
        <f t="shared" si="14"/>
        <v/>
      </c>
      <c r="AX14" s="3" t="str">
        <f t="shared" si="14"/>
        <v/>
      </c>
      <c r="AY14" s="3" t="str">
        <f t="shared" si="14"/>
        <v/>
      </c>
      <c r="AZ14" s="3" t="str">
        <f t="shared" si="14"/>
        <v/>
      </c>
      <c r="BA14" s="3" t="str">
        <f t="shared" si="14"/>
        <v/>
      </c>
      <c r="BB14" s="3">
        <f t="shared" si="14"/>
        <v>100</v>
      </c>
      <c r="BC14" s="3" t="str">
        <f t="shared" si="14"/>
        <v/>
      </c>
      <c r="BD14" s="3" t="str">
        <f t="shared" si="14"/>
        <v/>
      </c>
    </row>
    <row r="15" spans="1:56" ht="14.25" customHeight="1" x14ac:dyDescent="0.45">
      <c r="A15" s="3" t="str">
        <f t="shared" si="0"/>
        <v>Eligibility.mbr_county</v>
      </c>
      <c r="B15" t="s">
        <v>84</v>
      </c>
      <c r="C15">
        <v>13</v>
      </c>
      <c r="D15" t="s">
        <v>795</v>
      </c>
      <c r="E15" s="4" t="s">
        <v>39</v>
      </c>
      <c r="F15" t="s">
        <v>39</v>
      </c>
      <c r="G15" t="s">
        <v>6</v>
      </c>
      <c r="H15" s="3">
        <f t="shared" si="15"/>
        <v>20</v>
      </c>
      <c r="I15" t="s">
        <v>820</v>
      </c>
      <c r="J15" s="4" t="s">
        <v>1005</v>
      </c>
      <c r="K15" t="s">
        <v>40</v>
      </c>
      <c r="L15" t="s">
        <v>41</v>
      </c>
      <c r="N15" s="4"/>
      <c r="O15" s="3" t="b">
        <f t="shared" si="1"/>
        <v>0</v>
      </c>
      <c r="P15" s="3" t="str">
        <f t="shared" si="2"/>
        <v>Eligibility</v>
      </c>
      <c r="Q15" s="3" t="str">
        <f t="shared" si="3"/>
        <v>varchar(20)</v>
      </c>
      <c r="S15" s="3" t="str">
        <f t="shared" si="4"/>
        <v>varchar(20)</v>
      </c>
      <c r="T15" s="3" t="str">
        <f t="shared" si="5"/>
        <v>alter table deerwalk.Eligibility add mbr_county varchar(20)</v>
      </c>
      <c r="U15" s="3" t="str">
        <f t="shared" si="6"/>
        <v>exec db.ColumnPropertySet 'Eligibility', 'mbr_county', 'Member County', @tableSchema='deerwalk'</v>
      </c>
      <c r="V15" s="3" t="str">
        <f t="shared" si="7"/>
        <v>exec db.ColumnPropertySet 'Eligibility', 'mbr_county', 'Lexington', @propertyName='SampleData', @tableSchema='deerwalk'</v>
      </c>
      <c r="W15" s="3" t="str">
        <f t="shared" si="8"/>
        <v/>
      </c>
      <c r="X15" s="3" t="str">
        <f t="shared" si="9"/>
        <v xml:space="preserve">/// &lt;summary&gt;Member County&lt;/summary&gt;
[Description("Member County")]
[Column("mbr_county")]
[SampleData("Lexington")]
[MaxLength(20)]
public string mbr_county { get; set; }
</v>
      </c>
      <c r="Y15" s="5" t="str">
        <f t="shared" si="10"/>
        <v>@Html.DescriptionListElement(model =&gt; model.mbr_county)</v>
      </c>
      <c r="Z15" s="3" t="str">
        <f t="shared" si="11"/>
        <v>MbrCounty</v>
      </c>
      <c r="AA15" s="3" t="str">
        <f t="shared" si="12"/>
        <v/>
      </c>
      <c r="AC15" s="3" t="str">
        <f t="shared" si="13"/>
        <v>exec db.ColumnPropertySet 'Eligibility', 'mbr_county', 'County', @propertyName='DisplayName', @tableSchema='deerwalk'</v>
      </c>
      <c r="AR15" s="3" t="str">
        <f t="shared" si="16"/>
        <v>mbr_county</v>
      </c>
      <c r="AS15" s="3" t="str">
        <f t="shared" si="17"/>
        <v>mbrcounty</v>
      </c>
      <c r="AT15" s="3">
        <f t="shared" si="20"/>
        <v>20</v>
      </c>
      <c r="AU15" s="3">
        <f t="shared" si="21"/>
        <v>20</v>
      </c>
      <c r="AV15" s="3" t="str">
        <f t="shared" si="19"/>
        <v/>
      </c>
      <c r="AW15" s="3" t="str">
        <f t="shared" si="14"/>
        <v/>
      </c>
      <c r="AX15" s="3" t="str">
        <f t="shared" si="14"/>
        <v/>
      </c>
      <c r="AY15" s="3" t="str">
        <f t="shared" si="14"/>
        <v/>
      </c>
      <c r="AZ15" s="3" t="str">
        <f t="shared" si="14"/>
        <v/>
      </c>
      <c r="BA15" s="3" t="str">
        <f t="shared" si="14"/>
        <v/>
      </c>
      <c r="BB15" s="3" t="str">
        <f t="shared" si="14"/>
        <v/>
      </c>
      <c r="BC15" s="3" t="str">
        <f t="shared" si="14"/>
        <v/>
      </c>
      <c r="BD15" s="3" t="str">
        <f t="shared" si="14"/>
        <v/>
      </c>
    </row>
    <row r="16" spans="1:56" ht="14.25" customHeight="1" x14ac:dyDescent="0.45">
      <c r="A16" s="3" t="str">
        <f t="shared" si="0"/>
        <v>Eligibility.mbr_state</v>
      </c>
      <c r="B16" t="s">
        <v>84</v>
      </c>
      <c r="C16">
        <v>14</v>
      </c>
      <c r="D16" t="s">
        <v>795</v>
      </c>
      <c r="E16" s="4" t="s">
        <v>42</v>
      </c>
      <c r="F16" t="s">
        <v>42</v>
      </c>
      <c r="G16" t="s">
        <v>6</v>
      </c>
      <c r="H16" s="3">
        <f t="shared" si="15"/>
        <v>2</v>
      </c>
      <c r="I16" t="s">
        <v>859</v>
      </c>
      <c r="J16" s="4" t="s">
        <v>1006</v>
      </c>
      <c r="K16" t="s">
        <v>43</v>
      </c>
      <c r="L16" t="s">
        <v>44</v>
      </c>
      <c r="N16" s="4"/>
      <c r="O16" s="3" t="b">
        <f t="shared" si="1"/>
        <v>0</v>
      </c>
      <c r="P16" s="3" t="str">
        <f t="shared" si="2"/>
        <v>Eligibility</v>
      </c>
      <c r="Q16" s="3" t="str">
        <f t="shared" si="3"/>
        <v>varchar(2)</v>
      </c>
      <c r="S16" s="3" t="str">
        <f t="shared" si="4"/>
        <v>varchar(2)</v>
      </c>
      <c r="T16" s="3" t="str">
        <f t="shared" si="5"/>
        <v>alter table deerwalk.Eligibility add mbr_state varchar(2)</v>
      </c>
      <c r="U16" s="3" t="str">
        <f t="shared" si="6"/>
        <v>exec db.ColumnPropertySet 'Eligibility', 'mbr_state', 'Abbreviation of State', @tableSchema='deerwalk'</v>
      </c>
      <c r="V16" s="3" t="str">
        <f t="shared" si="7"/>
        <v>exec db.ColumnPropertySet 'Eligibility', 'mbr_state', 'FL', @propertyName='SampleData', @tableSchema='deerwalk'</v>
      </c>
      <c r="W16" s="3" t="str">
        <f t="shared" si="8"/>
        <v/>
      </c>
      <c r="X16" s="3" t="str">
        <f t="shared" si="9"/>
        <v xml:space="preserve">/// &lt;summary&gt;Abbreviation of State&lt;/summary&gt;
[Description("Abbreviation of State")]
[Column("mbr_state")]
[SampleData("FL")]
[MaxLength(2)]
public string mbr_state { get; set; }
</v>
      </c>
      <c r="Y16" s="5" t="str">
        <f t="shared" si="10"/>
        <v>@Html.DescriptionListElement(model =&gt; model.mbr_state)</v>
      </c>
      <c r="Z16" s="3" t="str">
        <f t="shared" si="11"/>
        <v>MbrState</v>
      </c>
      <c r="AA16" s="3" t="str">
        <f t="shared" si="12"/>
        <v/>
      </c>
      <c r="AC16" s="3" t="str">
        <f t="shared" si="13"/>
        <v>exec db.ColumnPropertySet 'Eligibility', 'mbr_state', 'State', @propertyName='DisplayName', @tableSchema='deerwalk'</v>
      </c>
      <c r="AR16" s="3" t="str">
        <f t="shared" si="16"/>
        <v>mbr_state</v>
      </c>
      <c r="AS16" s="3" t="str">
        <f t="shared" si="17"/>
        <v>mbrstate</v>
      </c>
      <c r="AT16" s="3">
        <f t="shared" si="20"/>
        <v>2</v>
      </c>
      <c r="AU16" s="3">
        <f t="shared" si="21"/>
        <v>2</v>
      </c>
      <c r="AV16" s="3" t="str">
        <f t="shared" si="19"/>
        <v/>
      </c>
      <c r="AW16" s="3" t="str">
        <f t="shared" si="14"/>
        <v/>
      </c>
      <c r="AX16" s="3" t="str">
        <f t="shared" si="14"/>
        <v/>
      </c>
      <c r="AY16" s="3" t="str">
        <f t="shared" si="14"/>
        <v/>
      </c>
      <c r="AZ16" s="3" t="str">
        <f t="shared" si="14"/>
        <v/>
      </c>
      <c r="BA16" s="3" t="str">
        <f t="shared" si="14"/>
        <v/>
      </c>
      <c r="BB16" s="3" t="str">
        <f t="shared" si="14"/>
        <v/>
      </c>
      <c r="BC16" s="3" t="str">
        <f t="shared" si="14"/>
        <v/>
      </c>
      <c r="BD16" s="3" t="str">
        <f t="shared" si="14"/>
        <v/>
      </c>
    </row>
    <row r="17" spans="1:56" ht="14.25" customHeight="1" x14ac:dyDescent="0.45">
      <c r="A17" s="3" t="str">
        <f t="shared" si="0"/>
        <v>Eligibility.mbr_zip</v>
      </c>
      <c r="B17" t="s">
        <v>84</v>
      </c>
      <c r="C17">
        <v>15</v>
      </c>
      <c r="D17" t="s">
        <v>795</v>
      </c>
      <c r="E17" s="4" t="s">
        <v>45</v>
      </c>
      <c r="F17" t="s">
        <v>45</v>
      </c>
      <c r="G17" t="s">
        <v>6</v>
      </c>
      <c r="H17" s="3">
        <f t="shared" si="15"/>
        <v>50</v>
      </c>
      <c r="I17" t="s">
        <v>839</v>
      </c>
      <c r="J17" s="4" t="s">
        <v>1007</v>
      </c>
      <c r="K17" t="s">
        <v>46</v>
      </c>
      <c r="L17" t="s">
        <v>798</v>
      </c>
      <c r="N17" s="4" t="s">
        <v>891</v>
      </c>
      <c r="O17" s="3" t="b">
        <f t="shared" si="1"/>
        <v>0</v>
      </c>
      <c r="P17" s="3" t="str">
        <f t="shared" si="2"/>
        <v>Eligibility</v>
      </c>
      <c r="Q17" s="3" t="str">
        <f t="shared" si="3"/>
        <v>varchar(12)</v>
      </c>
      <c r="S17" s="3" t="str">
        <f t="shared" si="4"/>
        <v>varchar(12)</v>
      </c>
      <c r="T17" s="3" t="str">
        <f t="shared" si="5"/>
        <v>alter table deerwalk.Eligibility add mbr_zip varchar(12)</v>
      </c>
      <c r="U17" s="3" t="str">
        <f t="shared" si="6"/>
        <v>exec db.ColumnPropertySet 'Eligibility', 'mbr_zip', 'Zip code', @tableSchema='deerwalk'</v>
      </c>
      <c r="V17" s="3" t="str">
        <f t="shared" si="7"/>
        <v>exec db.ColumnPropertySet 'Eligibility', 'mbr_zip', '34746', @propertyName='SampleData', @tableSchema='deerwalk'</v>
      </c>
      <c r="W17" s="3" t="str">
        <f t="shared" si="8"/>
        <v/>
      </c>
      <c r="X17" s="3" t="str">
        <f t="shared" si="9"/>
        <v xml:space="preserve">/// &lt;summary&gt;Zip code&lt;/summary&gt;
[Description("Zip code")]
[Column("mbr_zip")]
[SampleData("34746")]
[MaxLength(12)]
public string mbr_zip { get; set; }
</v>
      </c>
      <c r="Y17" s="5" t="str">
        <f t="shared" si="10"/>
        <v>@Html.DescriptionListElement(model =&gt; model.mbr_zip)</v>
      </c>
      <c r="Z17" s="3" t="str">
        <f t="shared" si="11"/>
        <v>MbrZip</v>
      </c>
      <c r="AA17" s="3" t="str">
        <f t="shared" si="12"/>
        <v/>
      </c>
      <c r="AC17" s="3" t="str">
        <f t="shared" si="13"/>
        <v>exec db.ColumnPropertySet 'Eligibility', 'mbr_zip', 'Zip', @propertyName='DisplayName', @tableSchema='deerwalk'</v>
      </c>
      <c r="AR17" s="3" t="str">
        <f t="shared" si="16"/>
        <v>mbr_zip</v>
      </c>
      <c r="AS17" s="3" t="str">
        <f t="shared" si="17"/>
        <v>mbrzip</v>
      </c>
      <c r="AT17" s="3">
        <f t="shared" si="20"/>
        <v>50</v>
      </c>
      <c r="AU17" s="3">
        <f t="shared" si="21"/>
        <v>12</v>
      </c>
      <c r="AV17" s="3" t="str">
        <f t="shared" si="19"/>
        <v/>
      </c>
      <c r="AW17" s="3" t="str">
        <f t="shared" si="14"/>
        <v/>
      </c>
      <c r="AX17" s="3" t="str">
        <f t="shared" si="14"/>
        <v/>
      </c>
      <c r="AY17" s="3" t="str">
        <f t="shared" si="14"/>
        <v/>
      </c>
      <c r="AZ17" s="3" t="str">
        <f t="shared" si="14"/>
        <v/>
      </c>
      <c r="BA17" s="3" t="str">
        <f t="shared" si="14"/>
        <v/>
      </c>
      <c r="BB17" s="3" t="str">
        <f t="shared" si="14"/>
        <v/>
      </c>
      <c r="BC17" s="3">
        <f t="shared" si="14"/>
        <v>50</v>
      </c>
      <c r="BD17" s="3" t="str">
        <f t="shared" si="14"/>
        <v/>
      </c>
    </row>
    <row r="18" spans="1:56" ht="14.25" customHeight="1" x14ac:dyDescent="0.45">
      <c r="A18" s="3" t="str">
        <f t="shared" si="0"/>
        <v>Eligibility.mbr_phone</v>
      </c>
      <c r="B18" t="s">
        <v>84</v>
      </c>
      <c r="C18">
        <v>16</v>
      </c>
      <c r="D18" t="s">
        <v>795</v>
      </c>
      <c r="E18" s="4" t="s">
        <v>47</v>
      </c>
      <c r="F18" t="s">
        <v>47</v>
      </c>
      <c r="G18" t="s">
        <v>6</v>
      </c>
      <c r="H18" s="3">
        <f t="shared" si="15"/>
        <v>15</v>
      </c>
      <c r="I18" t="s">
        <v>861</v>
      </c>
      <c r="J18" s="4" t="s">
        <v>1008</v>
      </c>
      <c r="K18" t="s">
        <v>48</v>
      </c>
      <c r="L18" t="s">
        <v>799</v>
      </c>
      <c r="N18" s="4" t="s">
        <v>891</v>
      </c>
      <c r="O18" s="3" t="b">
        <f t="shared" si="1"/>
        <v>0</v>
      </c>
      <c r="P18" s="3" t="str">
        <f t="shared" si="2"/>
        <v>Eligibility</v>
      </c>
      <c r="Q18" s="3" t="str">
        <f t="shared" si="3"/>
        <v>varchar(15)</v>
      </c>
      <c r="S18" s="3" t="str">
        <f t="shared" si="4"/>
        <v>varchar(15)</v>
      </c>
      <c r="T18" s="3" t="str">
        <f t="shared" si="5"/>
        <v>alter table deerwalk.Eligibility add mbr_phone varchar(15)</v>
      </c>
      <c r="U18" s="3" t="str">
        <f t="shared" si="6"/>
        <v>exec db.ColumnPropertySet 'Eligibility', 'mbr_phone', 'Member Phone', @tableSchema='deerwalk'</v>
      </c>
      <c r="V18" s="3" t="str">
        <f t="shared" si="7"/>
        <v>exec db.ColumnPropertySet 'Eligibility', 'mbr_phone', '7802966511', @propertyName='SampleData', @tableSchema='deerwalk'</v>
      </c>
      <c r="W18" s="3" t="str">
        <f t="shared" si="8"/>
        <v/>
      </c>
      <c r="X18" s="3" t="str">
        <f t="shared" si="9"/>
        <v xml:space="preserve">/// &lt;summary&gt;Member Phone&lt;/summary&gt;
[Description("Member Phone")]
[Column("mbr_phone")]
[SampleData("7802966511")]
[MaxLength(15)]
public string mbr_phone { get; set; }
</v>
      </c>
      <c r="Y18" s="5" t="str">
        <f t="shared" si="10"/>
        <v>@Html.DescriptionListElement(model =&gt; model.mbr_phone)</v>
      </c>
      <c r="Z18" s="3" t="str">
        <f t="shared" si="11"/>
        <v>MbrPhone</v>
      </c>
      <c r="AA18" s="3" t="str">
        <f t="shared" si="12"/>
        <v/>
      </c>
      <c r="AC18" s="3" t="str">
        <f t="shared" si="13"/>
        <v>exec db.ColumnPropertySet 'Eligibility', 'mbr_phone', 'Phone', @propertyName='DisplayName', @tableSchema='deerwalk'</v>
      </c>
      <c r="AR18" s="3" t="str">
        <f t="shared" si="16"/>
        <v>mbr_phone</v>
      </c>
      <c r="AS18" s="3" t="str">
        <f t="shared" si="17"/>
        <v>mbrphone</v>
      </c>
      <c r="AT18" s="3">
        <f t="shared" si="20"/>
        <v>15</v>
      </c>
      <c r="AU18" s="3">
        <f t="shared" si="21"/>
        <v>15</v>
      </c>
      <c r="AV18" s="3" t="str">
        <f t="shared" si="19"/>
        <v/>
      </c>
      <c r="AW18" s="3" t="str">
        <f t="shared" si="14"/>
        <v/>
      </c>
      <c r="AX18" s="3" t="str">
        <f t="shared" si="14"/>
        <v/>
      </c>
      <c r="AY18" s="3" t="str">
        <f t="shared" si="14"/>
        <v/>
      </c>
      <c r="AZ18" s="3" t="str">
        <f t="shared" si="14"/>
        <v/>
      </c>
      <c r="BA18" s="3" t="str">
        <f t="shared" si="14"/>
        <v/>
      </c>
      <c r="BB18" s="3" t="str">
        <f t="shared" si="14"/>
        <v/>
      </c>
      <c r="BC18" s="3" t="str">
        <f t="shared" si="14"/>
        <v/>
      </c>
      <c r="BD18" s="3" t="str">
        <f t="shared" si="14"/>
        <v/>
      </c>
    </row>
    <row r="19" spans="1:56" ht="14.25" customHeight="1" x14ac:dyDescent="0.45">
      <c r="A19" s="3" t="str">
        <f t="shared" si="0"/>
        <v>Eligibility.mbr_region_code</v>
      </c>
      <c r="B19" t="s">
        <v>84</v>
      </c>
      <c r="C19">
        <v>17</v>
      </c>
      <c r="D19" t="s">
        <v>795</v>
      </c>
      <c r="E19" s="4" t="s">
        <v>49</v>
      </c>
      <c r="F19" t="s">
        <v>49</v>
      </c>
      <c r="G19" t="s">
        <v>6</v>
      </c>
      <c r="H19" s="3">
        <f t="shared" si="15"/>
        <v>32</v>
      </c>
      <c r="I19" t="s">
        <v>862</v>
      </c>
      <c r="J19" s="4" t="s">
        <v>1009</v>
      </c>
      <c r="K19" t="s">
        <v>50</v>
      </c>
      <c r="L19" t="s">
        <v>795</v>
      </c>
      <c r="N19" s="4"/>
      <c r="O19" s="3" t="b">
        <f t="shared" si="1"/>
        <v>0</v>
      </c>
      <c r="P19" s="3" t="str">
        <f t="shared" si="2"/>
        <v>Eligibility</v>
      </c>
      <c r="Q19" s="3" t="str">
        <f t="shared" si="3"/>
        <v>varchar(32)</v>
      </c>
      <c r="S19" s="3" t="str">
        <f t="shared" si="4"/>
        <v>varchar(32)</v>
      </c>
      <c r="T19" s="3" t="str">
        <f t="shared" si="5"/>
        <v>alter table deerwalk.Eligibility add mbr_region_code varchar(32)</v>
      </c>
      <c r="U19" s="3" t="str">
        <f t="shared" si="6"/>
        <v>exec db.ColumnPropertySet 'Eligibility', 'mbr_region_code', 'Member Region code', @tableSchema='deerwalk'</v>
      </c>
      <c r="V19" s="3" t="str">
        <f t="shared" si="7"/>
        <v/>
      </c>
      <c r="W19" s="3" t="str">
        <f t="shared" si="8"/>
        <v/>
      </c>
      <c r="X19" s="3" t="str">
        <f t="shared" si="9"/>
        <v xml:space="preserve">/// &lt;summary&gt;Member Region code&lt;/summary&gt;
[Description("Member Region code")]
[Column("mbr_region_code")]
[MaxLength(32)]
public string mbr_region_code { get; set; }
</v>
      </c>
      <c r="Y19" s="5" t="str">
        <f t="shared" si="10"/>
        <v>@Html.DescriptionListElement(model =&gt; model.mbr_region_code)</v>
      </c>
      <c r="Z19" s="3" t="str">
        <f t="shared" si="11"/>
        <v>MbrRegionCode</v>
      </c>
      <c r="AA19" s="3" t="str">
        <f t="shared" si="12"/>
        <v/>
      </c>
      <c r="AC19" s="3" t="str">
        <f t="shared" si="13"/>
        <v>exec db.ColumnPropertySet 'Eligibility', 'mbr_region_code', 'Region Code', @propertyName='DisplayName', @tableSchema='deerwalk'</v>
      </c>
      <c r="AR19" s="3" t="str">
        <f t="shared" si="16"/>
        <v>mbr_region_code</v>
      </c>
      <c r="AS19" s="3" t="str">
        <f t="shared" si="17"/>
        <v>mbrregioncode</v>
      </c>
      <c r="AT19" s="3">
        <f t="shared" si="20"/>
        <v>32</v>
      </c>
      <c r="AU19" s="3">
        <f t="shared" si="21"/>
        <v>32</v>
      </c>
      <c r="AV19" s="3" t="str">
        <f t="shared" si="19"/>
        <v/>
      </c>
      <c r="AW19" s="3" t="str">
        <f t="shared" si="19"/>
        <v/>
      </c>
      <c r="AX19" s="3" t="str">
        <f t="shared" si="19"/>
        <v/>
      </c>
      <c r="AY19" s="3" t="str">
        <f t="shared" si="19"/>
        <v/>
      </c>
      <c r="AZ19" s="3" t="str">
        <f t="shared" si="19"/>
        <v/>
      </c>
      <c r="BA19" s="3" t="str">
        <f t="shared" si="19"/>
        <v/>
      </c>
      <c r="BB19" s="3" t="str">
        <f t="shared" si="19"/>
        <v/>
      </c>
      <c r="BC19" s="3" t="str">
        <f t="shared" si="19"/>
        <v/>
      </c>
      <c r="BD19" s="3" t="str">
        <f t="shared" si="19"/>
        <v/>
      </c>
    </row>
    <row r="20" spans="1:56" ht="14.25" customHeight="1" x14ac:dyDescent="0.45">
      <c r="A20" s="3" t="str">
        <f t="shared" si="0"/>
        <v>Eligibility.mbr_region_name</v>
      </c>
      <c r="B20" t="s">
        <v>84</v>
      </c>
      <c r="C20">
        <v>18</v>
      </c>
      <c r="D20" t="s">
        <v>795</v>
      </c>
      <c r="E20" s="4" t="s">
        <v>51</v>
      </c>
      <c r="F20" t="s">
        <v>51</v>
      </c>
      <c r="G20" t="s">
        <v>6</v>
      </c>
      <c r="H20" s="3">
        <f t="shared" si="15"/>
        <v>50</v>
      </c>
      <c r="I20" t="s">
        <v>860</v>
      </c>
      <c r="J20" s="4" t="s">
        <v>1010</v>
      </c>
      <c r="K20" t="s">
        <v>52</v>
      </c>
      <c r="L20" t="s">
        <v>795</v>
      </c>
      <c r="N20" s="4"/>
      <c r="O20" s="3" t="b">
        <f t="shared" si="1"/>
        <v>0</v>
      </c>
      <c r="P20" s="3" t="str">
        <f t="shared" si="2"/>
        <v>Eligibility</v>
      </c>
      <c r="Q20" s="3" t="str">
        <f t="shared" si="3"/>
        <v>varchar(50)</v>
      </c>
      <c r="S20" s="3" t="str">
        <f t="shared" si="4"/>
        <v>varchar(50)</v>
      </c>
      <c r="T20" s="3" t="str">
        <f t="shared" si="5"/>
        <v>alter table deerwalk.Eligibility add mbr_region_name varchar(50)</v>
      </c>
      <c r="U20" s="3" t="str">
        <f t="shared" si="6"/>
        <v>exec db.ColumnPropertySet 'Eligibility', 'mbr_region_name', 'Member Region', @tableSchema='deerwalk'</v>
      </c>
      <c r="V20" s="3" t="str">
        <f t="shared" si="7"/>
        <v/>
      </c>
      <c r="W20" s="3" t="str">
        <f t="shared" si="8"/>
        <v/>
      </c>
      <c r="X20" s="3" t="str">
        <f t="shared" si="9"/>
        <v xml:space="preserve">/// &lt;summary&gt;Member Region&lt;/summary&gt;
[Description("Member Region")]
[Column("mbr_region_name")]
[MaxLength(50)]
public string mbr_region_name { get; set; }
</v>
      </c>
      <c r="Y20" s="5" t="str">
        <f t="shared" si="10"/>
        <v>@Html.DescriptionListElement(model =&gt; model.mbr_region_name)</v>
      </c>
      <c r="Z20" s="3" t="str">
        <f t="shared" si="11"/>
        <v>MbrRegionName</v>
      </c>
      <c r="AA20" s="3" t="str">
        <f t="shared" si="12"/>
        <v/>
      </c>
      <c r="AC20" s="3" t="str">
        <f t="shared" si="13"/>
        <v>exec db.ColumnPropertySet 'Eligibility', 'mbr_region_name', 'Region', @propertyName='DisplayName', @tableSchema='deerwalk'</v>
      </c>
      <c r="AR20" s="3" t="str">
        <f t="shared" si="16"/>
        <v>mbr_region_name</v>
      </c>
      <c r="AS20" s="3" t="str">
        <f t="shared" si="17"/>
        <v>mbrregionname</v>
      </c>
      <c r="AT20" s="3">
        <f t="shared" si="20"/>
        <v>50</v>
      </c>
      <c r="AU20" s="3">
        <f t="shared" si="21"/>
        <v>50</v>
      </c>
      <c r="AV20" s="3" t="str">
        <f t="shared" si="19"/>
        <v/>
      </c>
      <c r="AW20" s="3" t="str">
        <f t="shared" si="19"/>
        <v/>
      </c>
      <c r="AX20" s="3" t="str">
        <f t="shared" si="19"/>
        <v/>
      </c>
      <c r="AY20" s="3" t="str">
        <f t="shared" si="19"/>
        <v/>
      </c>
      <c r="AZ20" s="3" t="str">
        <f t="shared" si="19"/>
        <v/>
      </c>
      <c r="BA20" s="3" t="str">
        <f t="shared" si="19"/>
        <v/>
      </c>
      <c r="BB20" s="3" t="str">
        <f t="shared" si="19"/>
        <v/>
      </c>
      <c r="BC20" s="3" t="str">
        <f t="shared" si="19"/>
        <v/>
      </c>
      <c r="BD20" s="3" t="str">
        <f t="shared" si="19"/>
        <v/>
      </c>
    </row>
    <row r="21" spans="1:56" ht="14.25" customHeight="1" x14ac:dyDescent="0.45">
      <c r="A21" s="3" t="str">
        <f t="shared" si="0"/>
        <v>Eligibility.mbr_relationship_code</v>
      </c>
      <c r="B21" t="s">
        <v>84</v>
      </c>
      <c r="C21">
        <v>19</v>
      </c>
      <c r="D21" t="s">
        <v>795</v>
      </c>
      <c r="E21" s="4" t="s">
        <v>53</v>
      </c>
      <c r="F21" t="s">
        <v>53</v>
      </c>
      <c r="G21" t="s">
        <v>6</v>
      </c>
      <c r="H21" s="3">
        <f t="shared" si="15"/>
        <v>5</v>
      </c>
      <c r="I21" t="s">
        <v>815</v>
      </c>
      <c r="J21" s="4" t="s">
        <v>902</v>
      </c>
      <c r="K21" t="s">
        <v>54</v>
      </c>
      <c r="L21" t="s">
        <v>795</v>
      </c>
      <c r="N21" s="4"/>
      <c r="O21" s="3" t="b">
        <f t="shared" si="1"/>
        <v>0</v>
      </c>
      <c r="P21" s="3" t="str">
        <f t="shared" si="2"/>
        <v>Eligibility</v>
      </c>
      <c r="Q21" s="3" t="str">
        <f t="shared" si="3"/>
        <v>varchar(5)</v>
      </c>
      <c r="S21" s="3" t="str">
        <f t="shared" si="4"/>
        <v>varchar(5)</v>
      </c>
      <c r="T21" s="3" t="str">
        <f t="shared" si="5"/>
        <v>alter table deerwalk.Eligibility add mbr_relationship_code varchar(5)</v>
      </c>
      <c r="U21" s="3" t="str">
        <f t="shared" si="6"/>
        <v>exec db.ColumnPropertySet 'Eligibility', 'mbr_relationship_code', 'Relationship Code to the Subscriber; subscriber(01), spouse (02),child (03), other (04)', @tableSchema='deerwalk'</v>
      </c>
      <c r="V21" s="3" t="str">
        <f t="shared" si="7"/>
        <v/>
      </c>
      <c r="W21" s="3" t="str">
        <f t="shared" si="8"/>
        <v/>
      </c>
      <c r="X21" s="3" t="str">
        <f t="shared" si="9"/>
        <v xml:space="preserve">/// &lt;summary&gt;Relationship Code to the Subscriber; subscriber(01), spouse (02),child (03), other (04)&lt;/summary&gt;
[Description("Relationship Code to the Subscriber; subscriber(01), spouse (02),child (03), other (04)")]
[Column("mbr_relationship_code")]
[MaxLength(5)]
public string mbr_relationship_code { get; set; }
</v>
      </c>
      <c r="Y21" s="5" t="str">
        <f t="shared" si="10"/>
        <v>@Html.DescriptionListElement(model =&gt; model.mbr_relationship_code)</v>
      </c>
      <c r="Z21" s="3" t="str">
        <f t="shared" si="11"/>
        <v>MbrRelationshipCode</v>
      </c>
      <c r="AA21" s="3" t="str">
        <f t="shared" si="12"/>
        <v/>
      </c>
      <c r="AC21" s="3" t="str">
        <f t="shared" si="13"/>
        <v>exec db.ColumnPropertySet 'Eligibility', 'mbr_relationship_code', 'Relationship Code', @propertyName='DisplayName', @tableSchema='deerwalk'</v>
      </c>
      <c r="AR21" s="3" t="str">
        <f t="shared" si="16"/>
        <v>mbr_relationship_code</v>
      </c>
      <c r="AS21" s="3" t="str">
        <f t="shared" si="17"/>
        <v>mbrrelationshipcode</v>
      </c>
      <c r="AT21" s="3">
        <f t="shared" si="20"/>
        <v>5</v>
      </c>
      <c r="AU21" s="3">
        <f t="shared" si="21"/>
        <v>5</v>
      </c>
      <c r="AV21" s="3" t="str">
        <f t="shared" si="19"/>
        <v/>
      </c>
      <c r="AW21" s="3" t="str">
        <f t="shared" si="19"/>
        <v/>
      </c>
      <c r="AX21" s="3" t="str">
        <f t="shared" si="19"/>
        <v/>
      </c>
      <c r="AY21" s="3" t="str">
        <f t="shared" si="19"/>
        <v/>
      </c>
      <c r="AZ21" s="3" t="str">
        <f t="shared" si="19"/>
        <v/>
      </c>
      <c r="BA21" s="3" t="str">
        <f t="shared" si="19"/>
        <v/>
      </c>
      <c r="BB21" s="3" t="str">
        <f t="shared" si="19"/>
        <v/>
      </c>
      <c r="BC21" s="3" t="str">
        <f t="shared" si="19"/>
        <v/>
      </c>
      <c r="BD21" s="3" t="str">
        <f t="shared" si="19"/>
        <v/>
      </c>
    </row>
    <row r="22" spans="1:56" ht="14.25" customHeight="1" x14ac:dyDescent="0.45">
      <c r="A22" s="3" t="str">
        <f t="shared" si="0"/>
        <v>Eligibility.mbr_relationship_desc</v>
      </c>
      <c r="B22" t="s">
        <v>84</v>
      </c>
      <c r="C22">
        <v>20</v>
      </c>
      <c r="D22" t="s">
        <v>795</v>
      </c>
      <c r="E22" s="4" t="s">
        <v>55</v>
      </c>
      <c r="F22" t="s">
        <v>55</v>
      </c>
      <c r="G22" t="s">
        <v>6</v>
      </c>
      <c r="H22" s="3">
        <f t="shared" si="15"/>
        <v>50</v>
      </c>
      <c r="I22" t="s">
        <v>860</v>
      </c>
      <c r="J22" s="4" t="s">
        <v>731</v>
      </c>
      <c r="K22" t="s">
        <v>56</v>
      </c>
      <c r="L22" t="s">
        <v>57</v>
      </c>
      <c r="N22" s="4"/>
      <c r="O22" s="3" t="b">
        <f t="shared" si="1"/>
        <v>0</v>
      </c>
      <c r="P22" s="3" t="str">
        <f t="shared" si="2"/>
        <v>Eligibility</v>
      </c>
      <c r="Q22" s="3" t="str">
        <f t="shared" si="3"/>
        <v>varchar(50)</v>
      </c>
      <c r="S22" s="3" t="str">
        <f t="shared" si="4"/>
        <v>varchar(50)</v>
      </c>
      <c r="T22" s="3" t="str">
        <f t="shared" si="5"/>
        <v>alter table deerwalk.Eligibility add mbr_relationship_desc varchar(50)</v>
      </c>
      <c r="U22" s="3" t="str">
        <f t="shared" si="6"/>
        <v>exec db.ColumnPropertySet 'Eligibility', 'mbr_relationship_desc', 'Relationship Description to the Subscriber, Dependent, Spouse', @tableSchema='deerwalk'</v>
      </c>
      <c r="V22" s="3" t="str">
        <f t="shared" si="7"/>
        <v>exec db.ColumnPropertySet 'Eligibility', 'mbr_relationship_desc', 'Dependent', @propertyName='SampleData', @tableSchema='deerwalk'</v>
      </c>
      <c r="W22" s="3" t="str">
        <f t="shared" si="8"/>
        <v/>
      </c>
      <c r="X22" s="3" t="str">
        <f t="shared" si="9"/>
        <v xml:space="preserve">/// &lt;summary&gt;Relationship Description to the Subscriber, Dependent, Spouse&lt;/summary&gt;
[Description("Relationship Description to the Subscriber, Dependent, Spouse")]
[Column("mbr_relationship_desc")]
[SampleData("Dependent")]
[MaxLength(50)]
public string mbr_relationship_desc { get; set; }
</v>
      </c>
      <c r="Y22" s="5" t="str">
        <f t="shared" si="10"/>
        <v>@Html.DescriptionListElement(model =&gt; model.mbr_relationship_desc)</v>
      </c>
      <c r="Z22" s="3" t="str">
        <f t="shared" si="11"/>
        <v>MbrRelationshipDesc</v>
      </c>
      <c r="AA22" s="3" t="str">
        <f t="shared" si="12"/>
        <v/>
      </c>
      <c r="AC22" s="3" t="str">
        <f t="shared" si="13"/>
        <v>exec db.ColumnPropertySet 'Eligibility', 'mbr_relationship_desc', 'Relationship', @propertyName='DisplayName', @tableSchema='deerwalk'</v>
      </c>
      <c r="AR22" s="3" t="str">
        <f t="shared" si="16"/>
        <v>mbr_relationship_desc</v>
      </c>
      <c r="AS22" s="3" t="str">
        <f t="shared" si="17"/>
        <v>mbrrelationshipdesc</v>
      </c>
      <c r="AT22" s="3">
        <f t="shared" si="20"/>
        <v>50</v>
      </c>
      <c r="AU22" s="3">
        <f t="shared" si="21"/>
        <v>50</v>
      </c>
      <c r="AV22" s="3" t="str">
        <f t="shared" si="19"/>
        <v/>
      </c>
      <c r="AW22" s="3" t="str">
        <f t="shared" si="19"/>
        <v/>
      </c>
      <c r="AX22" s="3" t="str">
        <f t="shared" si="19"/>
        <v/>
      </c>
      <c r="AY22" s="3" t="str">
        <f t="shared" si="19"/>
        <v/>
      </c>
      <c r="AZ22" s="3" t="str">
        <f t="shared" si="19"/>
        <v/>
      </c>
      <c r="BA22" s="3" t="str">
        <f t="shared" si="19"/>
        <v/>
      </c>
      <c r="BB22" s="3" t="str">
        <f t="shared" si="19"/>
        <v/>
      </c>
      <c r="BC22" s="3" t="str">
        <f t="shared" si="19"/>
        <v/>
      </c>
      <c r="BD22" s="3" t="str">
        <f t="shared" si="19"/>
        <v/>
      </c>
    </row>
    <row r="23" spans="1:56" ht="14.25" customHeight="1" x14ac:dyDescent="0.45">
      <c r="A23" s="3" t="str">
        <f t="shared" si="0"/>
        <v>Eligibility.ins_plan_type_code</v>
      </c>
      <c r="B23" t="s">
        <v>84</v>
      </c>
      <c r="C23">
        <v>21</v>
      </c>
      <c r="D23" t="s">
        <v>795</v>
      </c>
      <c r="E23" s="4" t="s">
        <v>58</v>
      </c>
      <c r="F23" t="s">
        <v>58</v>
      </c>
      <c r="G23" t="s">
        <v>6</v>
      </c>
      <c r="H23" s="3">
        <f t="shared" si="15"/>
        <v>20</v>
      </c>
      <c r="I23" t="s">
        <v>820</v>
      </c>
      <c r="J23" s="4" t="s">
        <v>1024</v>
      </c>
      <c r="K23" t="s">
        <v>59</v>
      </c>
      <c r="L23" t="s">
        <v>60</v>
      </c>
      <c r="N23" s="4"/>
      <c r="O23" s="3" t="b">
        <f t="shared" si="1"/>
        <v>0</v>
      </c>
      <c r="P23" s="3" t="str">
        <f t="shared" si="2"/>
        <v>Eligibility</v>
      </c>
      <c r="Q23" s="3" t="str">
        <f t="shared" si="3"/>
        <v>varchar(20)</v>
      </c>
      <c r="S23" s="3" t="str">
        <f t="shared" si="4"/>
        <v>varchar(20)</v>
      </c>
      <c r="T23" s="3" t="str">
        <f t="shared" si="5"/>
        <v>alter table deerwalk.Eligibility add ins_plan_type_code varchar(20)</v>
      </c>
      <c r="U23" s="3" t="str">
        <f t="shared" si="6"/>
        <v>exec db.ColumnPropertySet 'Eligibility', 'ins_plan_type_code', 'Plan type code', @tableSchema='deerwalk'</v>
      </c>
      <c r="V23" s="3" t="str">
        <f t="shared" si="7"/>
        <v>exec db.ColumnPropertySet 'Eligibility', 'ins_plan_type_code', 'com', @propertyName='SampleData', @tableSchema='deerwalk'</v>
      </c>
      <c r="W23" s="3" t="str">
        <f t="shared" si="8"/>
        <v/>
      </c>
      <c r="X23" s="3" t="str">
        <f t="shared" si="9"/>
        <v xml:space="preserve">/// &lt;summary&gt;Plan type code&lt;/summary&gt;
[Description("Plan type code")]
[Column("ins_plan_type_code")]
[SampleData("com")]
[MaxLength(20)]
public string ins_plan_type_code { get; set; }
</v>
      </c>
      <c r="Y23" s="5" t="str">
        <f t="shared" si="10"/>
        <v>@Html.DescriptionListElement(model =&gt; model.ins_plan_type_code)</v>
      </c>
      <c r="Z23" s="3" t="str">
        <f t="shared" si="11"/>
        <v>InsPlanTypeCode</v>
      </c>
      <c r="AA23" s="3" t="str">
        <f t="shared" si="12"/>
        <v/>
      </c>
      <c r="AC23" s="3" t="str">
        <f t="shared" si="13"/>
        <v>exec db.ColumnPropertySet 'Eligibility', 'ins_plan_type_code', 'Plan Type Code', @propertyName='DisplayName', @tableSchema='deerwalk'</v>
      </c>
      <c r="AR23" s="3" t="str">
        <f t="shared" si="16"/>
        <v>ins_plan_type_code</v>
      </c>
      <c r="AS23" s="3" t="str">
        <f t="shared" si="17"/>
        <v>insplantypecode</v>
      </c>
      <c r="AT23" s="3">
        <f t="shared" si="20"/>
        <v>20</v>
      </c>
      <c r="AU23" s="3">
        <f t="shared" si="21"/>
        <v>20</v>
      </c>
      <c r="AV23" s="3" t="str">
        <f t="shared" si="19"/>
        <v/>
      </c>
      <c r="AW23" s="3" t="str">
        <f t="shared" si="19"/>
        <v/>
      </c>
      <c r="AX23" s="3" t="str">
        <f t="shared" si="19"/>
        <v/>
      </c>
      <c r="AY23" s="3" t="str">
        <f t="shared" si="19"/>
        <v/>
      </c>
      <c r="AZ23" s="3" t="str">
        <f t="shared" si="19"/>
        <v/>
      </c>
      <c r="BA23" s="3" t="str">
        <f t="shared" si="19"/>
        <v/>
      </c>
      <c r="BB23" s="3" t="str">
        <f t="shared" si="19"/>
        <v/>
      </c>
      <c r="BC23" s="3" t="str">
        <f t="shared" si="19"/>
        <v/>
      </c>
      <c r="BD23" s="3" t="str">
        <f t="shared" si="19"/>
        <v/>
      </c>
    </row>
    <row r="24" spans="1:56" ht="14.25" customHeight="1" x14ac:dyDescent="0.45">
      <c r="A24" s="3" t="str">
        <f t="shared" si="0"/>
        <v>Eligibility.ins_plan_type_desc</v>
      </c>
      <c r="B24" t="s">
        <v>84</v>
      </c>
      <c r="C24">
        <v>22</v>
      </c>
      <c r="D24" t="s">
        <v>795</v>
      </c>
      <c r="E24" s="4" t="s">
        <v>61</v>
      </c>
      <c r="F24" t="s">
        <v>61</v>
      </c>
      <c r="G24" t="s">
        <v>6</v>
      </c>
      <c r="H24" s="3">
        <f t="shared" si="15"/>
        <v>255</v>
      </c>
      <c r="I24" t="s">
        <v>863</v>
      </c>
      <c r="J24" s="4" t="s">
        <v>1011</v>
      </c>
      <c r="K24" t="s">
        <v>62</v>
      </c>
      <c r="L24" t="s">
        <v>63</v>
      </c>
      <c r="N24" s="4"/>
      <c r="O24" s="3" t="b">
        <f t="shared" si="1"/>
        <v>0</v>
      </c>
      <c r="P24" s="3" t="str">
        <f t="shared" si="2"/>
        <v>Eligibility</v>
      </c>
      <c r="Q24" s="3" t="str">
        <f t="shared" si="3"/>
        <v>varchar(255)</v>
      </c>
      <c r="S24" s="3" t="str">
        <f t="shared" si="4"/>
        <v>varchar(255)</v>
      </c>
      <c r="T24" s="3" t="str">
        <f t="shared" si="5"/>
        <v>alter table deerwalk.Eligibility add ins_plan_type_desc varchar(255)</v>
      </c>
      <c r="U24" s="3" t="str">
        <f t="shared" si="6"/>
        <v>exec db.ColumnPropertySet 'Eligibility', 'ins_plan_type_desc', 'Plan type name', @tableSchema='deerwalk'</v>
      </c>
      <c r="V24" s="3" t="str">
        <f t="shared" si="7"/>
        <v>exec db.ColumnPropertySet 'Eligibility', 'ins_plan_type_desc', 'Commercial', @propertyName='SampleData', @tableSchema='deerwalk'</v>
      </c>
      <c r="W24" s="3" t="str">
        <f t="shared" si="8"/>
        <v/>
      </c>
      <c r="X24" s="3" t="str">
        <f t="shared" si="9"/>
        <v xml:space="preserve">/// &lt;summary&gt;Plan type name&lt;/summary&gt;
[Description("Plan type name")]
[Column("ins_plan_type_desc")]
[SampleData("Commercial")]
[MaxLength(255)]
public string ins_plan_type_desc { get; set; }
</v>
      </c>
      <c r="Y24" s="5" t="str">
        <f t="shared" si="10"/>
        <v>@Html.DescriptionListElement(model =&gt; model.ins_plan_type_desc)</v>
      </c>
      <c r="Z24" s="3" t="str">
        <f t="shared" si="11"/>
        <v>InsPlanTypeDesc</v>
      </c>
      <c r="AA24" s="3" t="str">
        <f t="shared" si="12"/>
        <v/>
      </c>
      <c r="AC24" s="3" t="str">
        <f t="shared" si="13"/>
        <v>exec db.ColumnPropertySet 'Eligibility', 'ins_plan_type_desc', 'Plan Type', @propertyName='DisplayName', @tableSchema='deerwalk'</v>
      </c>
      <c r="AR24" s="3" t="str">
        <f t="shared" si="16"/>
        <v>ins_plan_type_desc</v>
      </c>
      <c r="AS24" s="3" t="str">
        <f t="shared" si="17"/>
        <v>insplantypedesc</v>
      </c>
      <c r="AT24" s="3">
        <f t="shared" si="20"/>
        <v>255</v>
      </c>
      <c r="AU24" s="3">
        <f t="shared" si="21"/>
        <v>255</v>
      </c>
      <c r="AV24" s="3" t="str">
        <f t="shared" si="19"/>
        <v/>
      </c>
      <c r="AW24" s="3" t="str">
        <f t="shared" si="19"/>
        <v/>
      </c>
      <c r="AX24" s="3" t="str">
        <f t="shared" si="19"/>
        <v/>
      </c>
      <c r="AY24" s="3" t="str">
        <f t="shared" si="19"/>
        <v/>
      </c>
      <c r="AZ24" s="3" t="str">
        <f t="shared" si="19"/>
        <v/>
      </c>
      <c r="BA24" s="3" t="str">
        <f t="shared" si="19"/>
        <v/>
      </c>
      <c r="BB24" s="3" t="str">
        <f t="shared" si="19"/>
        <v/>
      </c>
      <c r="BC24" s="3" t="str">
        <f t="shared" si="19"/>
        <v/>
      </c>
      <c r="BD24" s="3" t="str">
        <f t="shared" si="19"/>
        <v/>
      </c>
    </row>
    <row r="25" spans="1:56" ht="14.25" customHeight="1" x14ac:dyDescent="0.45">
      <c r="A25" s="3" t="str">
        <f t="shared" si="0"/>
        <v>Eligibility.ins_carrier_id</v>
      </c>
      <c r="B25" t="s">
        <v>84</v>
      </c>
      <c r="C25">
        <v>23</v>
      </c>
      <c r="D25" t="s">
        <v>795</v>
      </c>
      <c r="E25" s="4" t="s">
        <v>64</v>
      </c>
      <c r="F25" t="s">
        <v>64</v>
      </c>
      <c r="G25" t="s">
        <v>6</v>
      </c>
      <c r="H25" s="3">
        <f t="shared" si="15"/>
        <v>20</v>
      </c>
      <c r="I25" t="s">
        <v>820</v>
      </c>
      <c r="J25" s="4" t="s">
        <v>1025</v>
      </c>
      <c r="K25" t="s">
        <v>65</v>
      </c>
      <c r="L25" t="s">
        <v>800</v>
      </c>
      <c r="N25" s="4"/>
      <c r="O25" s="3" t="b">
        <f t="shared" si="1"/>
        <v>0</v>
      </c>
      <c r="P25" s="3" t="str">
        <f t="shared" si="2"/>
        <v>Eligibility</v>
      </c>
      <c r="Q25" s="3" t="str">
        <f t="shared" si="3"/>
        <v>varchar(20)</v>
      </c>
      <c r="S25" s="3" t="str">
        <f t="shared" si="4"/>
        <v>varchar(20)</v>
      </c>
      <c r="T25" s="3" t="str">
        <f t="shared" si="5"/>
        <v>alter table deerwalk.Eligibility add ins_carrier_id varchar(20)</v>
      </c>
      <c r="U25" s="3" t="str">
        <f t="shared" si="6"/>
        <v>exec db.ColumnPropertySet 'Eligibility', 'ins_carrier_id', 'TPA/ASO/HMO', @tableSchema='deerwalk'</v>
      </c>
      <c r="V25" s="3" t="str">
        <f t="shared" si="7"/>
        <v>exec db.ColumnPropertySet 'Eligibility', 'ins_carrier_id', '1', @propertyName='SampleData', @tableSchema='deerwalk'</v>
      </c>
      <c r="W25" s="3" t="str">
        <f t="shared" si="8"/>
        <v/>
      </c>
      <c r="X25" s="3" t="str">
        <f t="shared" si="9"/>
        <v xml:space="preserve">/// &lt;summary&gt;TPA/ASO/HMO&lt;/summary&gt;
[Description("TPA/ASO/HMO")]
[Column("ins_carrier_id")]
[SampleData("1")]
[MaxLength(20)]
public string ins_carrier_id { get; set; }
</v>
      </c>
      <c r="Y25" s="5" t="str">
        <f t="shared" si="10"/>
        <v>@Html.DescriptionListElement(model =&gt; model.ins_carrier_id)</v>
      </c>
      <c r="Z25" s="3" t="str">
        <f t="shared" si="11"/>
        <v>InsCarrierID</v>
      </c>
      <c r="AA25" s="3" t="str">
        <f t="shared" si="12"/>
        <v/>
      </c>
      <c r="AC25" s="3" t="str">
        <f t="shared" si="13"/>
        <v>exec db.ColumnPropertySet 'Eligibility', 'ins_carrier_id', 'Carrier ID', @propertyName='DisplayName', @tableSchema='deerwalk'</v>
      </c>
      <c r="AR25" s="3" t="str">
        <f t="shared" si="16"/>
        <v>ins_carrier_id</v>
      </c>
      <c r="AS25" s="3" t="str">
        <f t="shared" si="17"/>
        <v>inscarrierid</v>
      </c>
      <c r="AT25" s="3">
        <f t="shared" si="20"/>
        <v>20</v>
      </c>
      <c r="AU25" s="3">
        <f t="shared" si="21"/>
        <v>20</v>
      </c>
      <c r="AV25" s="3" t="str">
        <f t="shared" si="19"/>
        <v/>
      </c>
      <c r="AW25" s="3" t="str">
        <f t="shared" si="19"/>
        <v/>
      </c>
      <c r="AX25" s="3" t="str">
        <f t="shared" si="19"/>
        <v/>
      </c>
      <c r="AY25" s="3" t="str">
        <f t="shared" si="19"/>
        <v/>
      </c>
      <c r="AZ25" s="3" t="str">
        <f t="shared" si="19"/>
        <v/>
      </c>
      <c r="BA25" s="3" t="str">
        <f t="shared" si="19"/>
        <v/>
      </c>
      <c r="BB25" s="3" t="str">
        <f t="shared" si="19"/>
        <v/>
      </c>
      <c r="BC25" s="3" t="str">
        <f t="shared" si="19"/>
        <v/>
      </c>
      <c r="BD25" s="3" t="str">
        <f t="shared" si="19"/>
        <v/>
      </c>
    </row>
    <row r="26" spans="1:56" ht="14.25" customHeight="1" x14ac:dyDescent="0.45">
      <c r="A26" s="3" t="str">
        <f t="shared" si="0"/>
        <v>Eligibility.ins_carrier_name</v>
      </c>
      <c r="B26" t="s">
        <v>84</v>
      </c>
      <c r="C26">
        <v>24</v>
      </c>
      <c r="D26" t="s">
        <v>795</v>
      </c>
      <c r="E26" s="4" t="s">
        <v>66</v>
      </c>
      <c r="F26" t="s">
        <v>66</v>
      </c>
      <c r="G26" t="s">
        <v>6</v>
      </c>
      <c r="H26" s="3">
        <f t="shared" si="15"/>
        <v>50</v>
      </c>
      <c r="I26" t="s">
        <v>860</v>
      </c>
      <c r="J26" s="4" t="s">
        <v>1026</v>
      </c>
      <c r="K26" t="s">
        <v>67</v>
      </c>
      <c r="L26" t="s">
        <v>68</v>
      </c>
      <c r="N26" s="4"/>
      <c r="O26" s="3" t="b">
        <f t="shared" si="1"/>
        <v>0</v>
      </c>
      <c r="P26" s="3" t="str">
        <f t="shared" si="2"/>
        <v>Eligibility</v>
      </c>
      <c r="Q26" s="3" t="str">
        <f t="shared" si="3"/>
        <v>varchar(50)</v>
      </c>
      <c r="S26" s="3" t="str">
        <f t="shared" si="4"/>
        <v>varchar(50)</v>
      </c>
      <c r="T26" s="3" t="str">
        <f t="shared" si="5"/>
        <v>alter table deerwalk.Eligibility add ins_carrier_name varchar(50)</v>
      </c>
      <c r="U26" s="3" t="str">
        <f t="shared" si="6"/>
        <v>exec db.ColumnPropertySet 'Eligibility', 'ins_carrier_name', 'TPA/ASO/HMO name', @tableSchema='deerwalk'</v>
      </c>
      <c r="V26" s="3" t="str">
        <f t="shared" si="7"/>
        <v>exec db.ColumnPropertySet 'Eligibility', 'ins_carrier_name', 'Harry TPA', @propertyName='SampleData', @tableSchema='deerwalk'</v>
      </c>
      <c r="W26" s="3" t="str">
        <f t="shared" si="8"/>
        <v/>
      </c>
      <c r="X26" s="3" t="str">
        <f t="shared" si="9"/>
        <v xml:space="preserve">/// &lt;summary&gt;TPA/ASO/HMO name&lt;/summary&gt;
[Description("TPA/ASO/HMO name")]
[Column("ins_carrier_name")]
[SampleData("Harry TPA")]
[MaxLength(50)]
public string ins_carrier_name { get; set; }
</v>
      </c>
      <c r="Y26" s="5" t="str">
        <f t="shared" si="10"/>
        <v>@Html.DescriptionListElement(model =&gt; model.ins_carrier_name)</v>
      </c>
      <c r="Z26" s="3" t="str">
        <f t="shared" si="11"/>
        <v>InsCarrierName</v>
      </c>
      <c r="AA26" s="3" t="str">
        <f t="shared" si="12"/>
        <v/>
      </c>
      <c r="AC26" s="3" t="str">
        <f t="shared" si="13"/>
        <v>exec db.ColumnPropertySet 'Eligibility', 'ins_carrier_name', 'Carrier', @propertyName='DisplayName', @tableSchema='deerwalk'</v>
      </c>
      <c r="AR26" s="3" t="str">
        <f t="shared" si="16"/>
        <v>ins_carrier_name</v>
      </c>
      <c r="AS26" s="3" t="str">
        <f t="shared" si="17"/>
        <v>inscarriername</v>
      </c>
      <c r="AT26" s="3">
        <f t="shared" si="20"/>
        <v>50</v>
      </c>
      <c r="AU26" s="3">
        <f t="shared" si="21"/>
        <v>50</v>
      </c>
      <c r="AV26" s="3" t="str">
        <f t="shared" si="19"/>
        <v/>
      </c>
      <c r="AW26" s="3" t="str">
        <f t="shared" si="19"/>
        <v/>
      </c>
      <c r="AX26" s="3" t="str">
        <f t="shared" si="19"/>
        <v/>
      </c>
      <c r="AY26" s="3" t="str">
        <f t="shared" si="19"/>
        <v/>
      </c>
      <c r="AZ26" s="3" t="str">
        <f t="shared" si="19"/>
        <v/>
      </c>
      <c r="BA26" s="3" t="str">
        <f t="shared" si="19"/>
        <v/>
      </c>
      <c r="BB26" s="3" t="str">
        <f t="shared" si="19"/>
        <v/>
      </c>
      <c r="BC26" s="3" t="str">
        <f t="shared" si="19"/>
        <v/>
      </c>
      <c r="BD26" s="3" t="str">
        <f t="shared" si="19"/>
        <v/>
      </c>
    </row>
    <row r="27" spans="1:56" ht="14.25" customHeight="1" x14ac:dyDescent="0.45">
      <c r="A27" s="3" t="str">
        <f t="shared" si="0"/>
        <v>Eligibility.ins_coverage_type_code</v>
      </c>
      <c r="B27" t="s">
        <v>84</v>
      </c>
      <c r="C27">
        <v>25</v>
      </c>
      <c r="D27" t="s">
        <v>795</v>
      </c>
      <c r="E27" s="4" t="s">
        <v>69</v>
      </c>
      <c r="F27" t="s">
        <v>69</v>
      </c>
      <c r="G27" t="s">
        <v>6</v>
      </c>
      <c r="H27" s="3">
        <f t="shared" si="15"/>
        <v>20</v>
      </c>
      <c r="I27" t="s">
        <v>820</v>
      </c>
      <c r="J27" s="4" t="s">
        <v>1027</v>
      </c>
      <c r="K27" t="s">
        <v>70</v>
      </c>
      <c r="L27" t="s">
        <v>800</v>
      </c>
      <c r="N27" s="4"/>
      <c r="O27" s="3" t="b">
        <f t="shared" si="1"/>
        <v>0</v>
      </c>
      <c r="P27" s="3" t="str">
        <f t="shared" si="2"/>
        <v>Eligibility</v>
      </c>
      <c r="Q27" s="3" t="str">
        <f t="shared" si="3"/>
        <v>varchar(20)</v>
      </c>
      <c r="S27" s="3" t="str">
        <f t="shared" si="4"/>
        <v>varchar(20)</v>
      </c>
      <c r="T27" s="3" t="str">
        <f t="shared" si="5"/>
        <v>alter table deerwalk.Eligibility add ins_coverage_type_code varchar(20)</v>
      </c>
      <c r="U27" s="3" t="str">
        <f t="shared" si="6"/>
        <v>exec db.ColumnPropertySet 'Eligibility', 'ins_coverage_type_code', 'Coverage type', @tableSchema='deerwalk'</v>
      </c>
      <c r="V27" s="3" t="str">
        <f t="shared" si="7"/>
        <v>exec db.ColumnPropertySet 'Eligibility', 'ins_coverage_type_code', '1', @propertyName='SampleData', @tableSchema='deerwalk'</v>
      </c>
      <c r="W27" s="3" t="str">
        <f t="shared" si="8"/>
        <v/>
      </c>
      <c r="X27" s="3" t="str">
        <f t="shared" si="9"/>
        <v xml:space="preserve">/// &lt;summary&gt;Coverage type&lt;/summary&gt;
[Description("Coverage type")]
[Column("ins_coverage_type_code")]
[SampleData("1")]
[MaxLength(20)]
public string ins_coverage_type_code { get; set; }
</v>
      </c>
      <c r="Y27" s="5" t="str">
        <f t="shared" si="10"/>
        <v>@Html.DescriptionListElement(model =&gt; model.ins_coverage_type_code)</v>
      </c>
      <c r="Z27" s="3" t="str">
        <f t="shared" si="11"/>
        <v>InsCoverageTypeCode</v>
      </c>
      <c r="AA27" s="3" t="str">
        <f t="shared" si="12"/>
        <v/>
      </c>
      <c r="AC27" s="3" t="str">
        <f t="shared" si="13"/>
        <v>exec db.ColumnPropertySet 'Eligibility', 'ins_coverage_type_code', 'Coverage Type Code', @propertyName='DisplayName', @tableSchema='deerwalk'</v>
      </c>
      <c r="AR27" s="3" t="str">
        <f t="shared" si="16"/>
        <v>ins_coverage_type_code</v>
      </c>
      <c r="AS27" s="3" t="str">
        <f t="shared" si="17"/>
        <v>inscoveragetypecode</v>
      </c>
      <c r="AT27" s="3">
        <f t="shared" si="20"/>
        <v>20</v>
      </c>
      <c r="AU27" s="3">
        <f t="shared" si="21"/>
        <v>20</v>
      </c>
      <c r="AV27" s="3" t="str">
        <f t="shared" si="19"/>
        <v/>
      </c>
      <c r="AW27" s="3" t="str">
        <f t="shared" si="19"/>
        <v/>
      </c>
      <c r="AX27" s="3" t="str">
        <f t="shared" si="19"/>
        <v/>
      </c>
      <c r="AY27" s="3" t="str">
        <f t="shared" si="19"/>
        <v/>
      </c>
      <c r="AZ27" s="3" t="str">
        <f t="shared" si="19"/>
        <v/>
      </c>
      <c r="BA27" s="3" t="str">
        <f t="shared" si="19"/>
        <v/>
      </c>
      <c r="BB27" s="3" t="str">
        <f t="shared" si="19"/>
        <v/>
      </c>
      <c r="BC27" s="3" t="str">
        <f t="shared" si="19"/>
        <v/>
      </c>
      <c r="BD27" s="3" t="str">
        <f t="shared" si="19"/>
        <v/>
      </c>
    </row>
    <row r="28" spans="1:56" ht="14.25" customHeight="1" x14ac:dyDescent="0.45">
      <c r="A28" s="3" t="str">
        <f t="shared" si="0"/>
        <v>Eligibility.ins_coverage_type_desc</v>
      </c>
      <c r="B28" t="s">
        <v>84</v>
      </c>
      <c r="C28">
        <v>26</v>
      </c>
      <c r="D28" t="s">
        <v>795</v>
      </c>
      <c r="E28" s="4" t="s">
        <v>71</v>
      </c>
      <c r="F28" t="s">
        <v>71</v>
      </c>
      <c r="G28" t="s">
        <v>6</v>
      </c>
      <c r="H28" s="3">
        <f t="shared" si="15"/>
        <v>50</v>
      </c>
      <c r="I28" t="s">
        <v>860</v>
      </c>
      <c r="J28" s="4" t="s">
        <v>1013</v>
      </c>
      <c r="K28" t="s">
        <v>72</v>
      </c>
      <c r="L28" t="s">
        <v>73</v>
      </c>
      <c r="N28" s="4"/>
      <c r="O28" s="3" t="b">
        <f t="shared" si="1"/>
        <v>0</v>
      </c>
      <c r="P28" s="3" t="str">
        <f t="shared" si="2"/>
        <v>Eligibility</v>
      </c>
      <c r="Q28" s="3" t="str">
        <f t="shared" si="3"/>
        <v>varchar(50)</v>
      </c>
      <c r="S28" s="3" t="str">
        <f t="shared" si="4"/>
        <v>varchar(50)</v>
      </c>
      <c r="T28" s="3" t="str">
        <f t="shared" si="5"/>
        <v>alter table deerwalk.Eligibility add ins_coverage_type_desc varchar(50)</v>
      </c>
      <c r="U28" s="3" t="str">
        <f t="shared" si="6"/>
        <v>exec db.ColumnPropertySet 'Eligibility', 'ins_coverage_type_desc', 'Coverage type name; infer from code', @tableSchema='deerwalk'</v>
      </c>
      <c r="V28" s="3" t="str">
        <f t="shared" si="7"/>
        <v>exec db.ColumnPropertySet 'Eligibility', 'ins_coverage_type_desc', 'Family', @propertyName='SampleData', @tableSchema='deerwalk'</v>
      </c>
      <c r="W28" s="3" t="str">
        <f t="shared" si="8"/>
        <v/>
      </c>
      <c r="X28" s="3" t="str">
        <f t="shared" si="9"/>
        <v xml:space="preserve">/// &lt;summary&gt;Coverage type name; infer from code&lt;/summary&gt;
[Description("Coverage type name; infer from code")]
[Column("ins_coverage_type_desc")]
[SampleData("Family")]
[MaxLength(50)]
public string ins_coverage_type_desc { get; set; }
</v>
      </c>
      <c r="Y28" s="5" t="str">
        <f t="shared" si="10"/>
        <v>@Html.DescriptionListElement(model =&gt; model.ins_coverage_type_desc)</v>
      </c>
      <c r="Z28" s="3" t="str">
        <f t="shared" si="11"/>
        <v>InsCoverageTypeDesc</v>
      </c>
      <c r="AA28" s="3" t="str">
        <f t="shared" si="12"/>
        <v/>
      </c>
      <c r="AC28" s="3" t="str">
        <f t="shared" si="13"/>
        <v>exec db.ColumnPropertySet 'Eligibility', 'ins_coverage_type_desc', 'Coverage Type', @propertyName='DisplayName', @tableSchema='deerwalk'</v>
      </c>
      <c r="AR28" s="3" t="str">
        <f t="shared" si="16"/>
        <v>ins_coverage_type_desc</v>
      </c>
      <c r="AS28" s="3" t="str">
        <f t="shared" si="17"/>
        <v>inscoveragetypedesc</v>
      </c>
      <c r="AT28" s="3">
        <f t="shared" si="20"/>
        <v>50</v>
      </c>
      <c r="AU28" s="3">
        <f t="shared" si="21"/>
        <v>50</v>
      </c>
      <c r="AV28" s="3" t="str">
        <f t="shared" si="19"/>
        <v/>
      </c>
      <c r="AW28" s="3" t="str">
        <f t="shared" si="19"/>
        <v/>
      </c>
      <c r="AX28" s="3" t="str">
        <f t="shared" si="19"/>
        <v/>
      </c>
      <c r="AY28" s="3" t="str">
        <f t="shared" si="19"/>
        <v/>
      </c>
      <c r="AZ28" s="3" t="str">
        <f t="shared" si="19"/>
        <v/>
      </c>
      <c r="BA28" s="3" t="str">
        <f t="shared" si="19"/>
        <v/>
      </c>
      <c r="BB28" s="3" t="str">
        <f t="shared" si="19"/>
        <v/>
      </c>
      <c r="BC28" s="3" t="str">
        <f t="shared" si="19"/>
        <v/>
      </c>
      <c r="BD28" s="3" t="str">
        <f t="shared" si="19"/>
        <v/>
      </c>
    </row>
    <row r="29" spans="1:56" ht="14.25" customHeight="1" x14ac:dyDescent="0.45">
      <c r="A29" s="3" t="str">
        <f t="shared" si="0"/>
        <v>Eligibility.ins_plan_id</v>
      </c>
      <c r="B29" t="s">
        <v>84</v>
      </c>
      <c r="C29">
        <v>27</v>
      </c>
      <c r="D29" t="s">
        <v>795</v>
      </c>
      <c r="E29" s="4" t="s">
        <v>74</v>
      </c>
      <c r="F29" t="s">
        <v>74</v>
      </c>
      <c r="G29" t="s">
        <v>6</v>
      </c>
      <c r="H29" s="3">
        <f t="shared" si="15"/>
        <v>20</v>
      </c>
      <c r="I29" t="s">
        <v>820</v>
      </c>
      <c r="J29" s="4" t="s">
        <v>1014</v>
      </c>
      <c r="K29" t="s">
        <v>75</v>
      </c>
      <c r="L29" t="s">
        <v>76</v>
      </c>
      <c r="N29" s="4"/>
      <c r="O29" s="3" t="b">
        <f t="shared" si="1"/>
        <v>0</v>
      </c>
      <c r="P29" s="3" t="str">
        <f t="shared" si="2"/>
        <v>Eligibility</v>
      </c>
      <c r="Q29" s="3" t="str">
        <f t="shared" si="3"/>
        <v>varchar(20)</v>
      </c>
      <c r="S29" s="3" t="str">
        <f t="shared" si="4"/>
        <v>varchar(20)</v>
      </c>
      <c r="T29" s="3" t="str">
        <f t="shared" si="5"/>
        <v>alter table deerwalk.Eligibility add ins_plan_id varchar(20)</v>
      </c>
      <c r="U29" s="3" t="str">
        <f t="shared" si="6"/>
        <v>exec db.ColumnPropertySet 'Eligibility', 'ins_plan_id', 'Plan id of insurance', @tableSchema='deerwalk'</v>
      </c>
      <c r="V29" s="3" t="str">
        <f t="shared" si="7"/>
        <v>exec db.ColumnPropertySet 'Eligibility', 'ins_plan_id', 'M720000-M', @propertyName='SampleData', @tableSchema='deerwalk'</v>
      </c>
      <c r="W29" s="3" t="str">
        <f t="shared" si="8"/>
        <v/>
      </c>
      <c r="X29" s="3" t="str">
        <f t="shared" si="9"/>
        <v xml:space="preserve">/// &lt;summary&gt;Plan id of insurance&lt;/summary&gt;
[Description("Plan id of insurance")]
[Column("ins_plan_id")]
[SampleData("M720000-M")]
[MaxLength(20)]
public string ins_plan_id { get; set; }
</v>
      </c>
      <c r="Y29" s="5" t="str">
        <f t="shared" si="10"/>
        <v>@Html.DescriptionListElement(model =&gt; model.ins_plan_id)</v>
      </c>
      <c r="Z29" s="3" t="str">
        <f t="shared" si="11"/>
        <v>InsPlanID</v>
      </c>
      <c r="AA29" s="3" t="str">
        <f t="shared" si="12"/>
        <v/>
      </c>
      <c r="AC29" s="3" t="str">
        <f t="shared" si="13"/>
        <v>exec db.ColumnPropertySet 'Eligibility', 'ins_plan_id', 'Plan ID', @propertyName='DisplayName', @tableSchema='deerwalk'</v>
      </c>
      <c r="AR29" s="3" t="str">
        <f t="shared" si="16"/>
        <v>ins_plan_id</v>
      </c>
      <c r="AS29" s="3" t="str">
        <f t="shared" si="17"/>
        <v>insplanid</v>
      </c>
      <c r="AT29" s="3">
        <f t="shared" si="20"/>
        <v>20</v>
      </c>
      <c r="AU29" s="3">
        <f t="shared" si="21"/>
        <v>20</v>
      </c>
      <c r="AV29" s="3" t="str">
        <f t="shared" si="19"/>
        <v/>
      </c>
      <c r="AW29" s="3" t="str">
        <f t="shared" si="19"/>
        <v/>
      </c>
      <c r="AX29" s="3" t="str">
        <f t="shared" si="19"/>
        <v/>
      </c>
      <c r="AY29" s="3" t="str">
        <f t="shared" si="19"/>
        <v/>
      </c>
      <c r="AZ29" s="3" t="str">
        <f t="shared" si="19"/>
        <v/>
      </c>
      <c r="BA29" s="3" t="str">
        <f t="shared" si="19"/>
        <v/>
      </c>
      <c r="BB29" s="3" t="str">
        <f t="shared" si="19"/>
        <v/>
      </c>
      <c r="BC29" s="3" t="str">
        <f t="shared" si="19"/>
        <v/>
      </c>
      <c r="BD29" s="3" t="str">
        <f t="shared" si="19"/>
        <v/>
      </c>
    </row>
    <row r="30" spans="1:56" ht="14.25" customHeight="1" x14ac:dyDescent="0.45">
      <c r="A30" s="3" t="str">
        <f t="shared" si="0"/>
        <v>Eligibility.ins_plan_desc</v>
      </c>
      <c r="B30" t="s">
        <v>84</v>
      </c>
      <c r="C30">
        <v>28</v>
      </c>
      <c r="D30" t="s">
        <v>795</v>
      </c>
      <c r="E30" s="4" t="s">
        <v>77</v>
      </c>
      <c r="F30" t="s">
        <v>77</v>
      </c>
      <c r="G30" t="s">
        <v>6</v>
      </c>
      <c r="H30" s="3">
        <f t="shared" si="15"/>
        <v>100</v>
      </c>
      <c r="I30" t="s">
        <v>835</v>
      </c>
      <c r="J30" s="4" t="s">
        <v>1012</v>
      </c>
      <c r="K30" t="s">
        <v>78</v>
      </c>
      <c r="L30" t="s">
        <v>73</v>
      </c>
      <c r="N30" s="4"/>
      <c r="O30" s="3" t="b">
        <f t="shared" si="1"/>
        <v>0</v>
      </c>
      <c r="P30" s="3" t="str">
        <f t="shared" si="2"/>
        <v>Eligibility</v>
      </c>
      <c r="Q30" s="3" t="str">
        <f t="shared" si="3"/>
        <v>varchar(100)</v>
      </c>
      <c r="S30" s="3" t="str">
        <f t="shared" si="4"/>
        <v>varchar(100)</v>
      </c>
      <c r="T30" s="3" t="str">
        <f t="shared" si="5"/>
        <v>alter table deerwalk.Eligibility add ins_plan_desc varchar(100)</v>
      </c>
      <c r="U30" s="3" t="str">
        <f t="shared" si="6"/>
        <v>exec db.ColumnPropertySet 'Eligibility', 'ins_plan_desc', 'Plan name of insurance', @tableSchema='deerwalk'</v>
      </c>
      <c r="V30" s="3" t="str">
        <f t="shared" si="7"/>
        <v>exec db.ColumnPropertySet 'Eligibility', 'ins_plan_desc', 'Family', @propertyName='SampleData', @tableSchema='deerwalk'</v>
      </c>
      <c r="W30" s="3" t="str">
        <f t="shared" si="8"/>
        <v/>
      </c>
      <c r="X30" s="3" t="str">
        <f t="shared" si="9"/>
        <v xml:space="preserve">/// &lt;summary&gt;Plan name of insurance&lt;/summary&gt;
[Description("Plan name of insurance")]
[Column("ins_plan_desc")]
[SampleData("Family")]
[MaxLength(100)]
public string ins_plan_desc { get; set; }
</v>
      </c>
      <c r="Y30" s="5" t="str">
        <f t="shared" si="10"/>
        <v>@Html.DescriptionListElement(model =&gt; model.ins_plan_desc)</v>
      </c>
      <c r="Z30" s="3" t="str">
        <f t="shared" si="11"/>
        <v>InsPlanDesc</v>
      </c>
      <c r="AA30" s="3" t="str">
        <f t="shared" si="12"/>
        <v/>
      </c>
      <c r="AC30" s="3" t="str">
        <f t="shared" si="13"/>
        <v>exec db.ColumnPropertySet 'Eligibility', 'ins_plan_desc', 'Plan', @propertyName='DisplayName', @tableSchema='deerwalk'</v>
      </c>
      <c r="AR30" s="3" t="str">
        <f t="shared" ref="AR30:AR93" si="22">F30</f>
        <v>ins_plan_desc</v>
      </c>
      <c r="AS30" s="3" t="str">
        <f t="shared" si="17"/>
        <v>insplandesc</v>
      </c>
      <c r="AT30" s="3">
        <f t="shared" si="20"/>
        <v>100</v>
      </c>
      <c r="AU30" s="3">
        <f t="shared" si="21"/>
        <v>100</v>
      </c>
      <c r="AV30" s="3" t="str">
        <f t="shared" si="19"/>
        <v/>
      </c>
      <c r="AW30" s="3" t="str">
        <f t="shared" si="19"/>
        <v/>
      </c>
      <c r="AX30" s="3" t="str">
        <f t="shared" si="19"/>
        <v/>
      </c>
      <c r="AY30" s="3" t="str">
        <f t="shared" si="19"/>
        <v/>
      </c>
      <c r="AZ30" s="3" t="str">
        <f t="shared" si="19"/>
        <v/>
      </c>
      <c r="BA30" s="3" t="str">
        <f t="shared" si="19"/>
        <v/>
      </c>
      <c r="BB30" s="3" t="str">
        <f t="shared" si="19"/>
        <v/>
      </c>
      <c r="BC30" s="3" t="str">
        <f t="shared" si="19"/>
        <v/>
      </c>
      <c r="BD30" s="3" t="str">
        <f t="shared" si="19"/>
        <v/>
      </c>
    </row>
    <row r="31" spans="1:56" ht="14.25" customHeight="1" x14ac:dyDescent="0.45">
      <c r="A31" s="3" t="str">
        <f t="shared" si="0"/>
        <v>Eligibility.ins_emp_group_id</v>
      </c>
      <c r="B31" t="s">
        <v>84</v>
      </c>
      <c r="C31">
        <v>29</v>
      </c>
      <c r="D31" t="s">
        <v>795</v>
      </c>
      <c r="E31" s="4" t="s">
        <v>79</v>
      </c>
      <c r="F31" t="s">
        <v>79</v>
      </c>
      <c r="G31" t="s">
        <v>6</v>
      </c>
      <c r="H31" s="3">
        <f t="shared" si="15"/>
        <v>20</v>
      </c>
      <c r="I31" t="s">
        <v>820</v>
      </c>
      <c r="J31" s="4" t="s">
        <v>1015</v>
      </c>
      <c r="K31" t="s">
        <v>80</v>
      </c>
      <c r="L31" t="s">
        <v>801</v>
      </c>
      <c r="N31" s="4"/>
      <c r="O31" s="3" t="b">
        <f t="shared" si="1"/>
        <v>0</v>
      </c>
      <c r="P31" s="3" t="str">
        <f t="shared" si="2"/>
        <v>Eligibility</v>
      </c>
      <c r="Q31" s="3" t="str">
        <f t="shared" si="3"/>
        <v>varchar(20)</v>
      </c>
      <c r="S31" s="3" t="str">
        <f t="shared" si="4"/>
        <v>varchar(20)</v>
      </c>
      <c r="T31" s="3" t="str">
        <f t="shared" si="5"/>
        <v>alter table deerwalk.Eligibility add ins_emp_group_id varchar(20)</v>
      </c>
      <c r="U31" s="3" t="str">
        <f t="shared" si="6"/>
        <v>exec db.ColumnPropertySet 'Eligibility', 'ins_emp_group_id', 'Identification of the group the subscriber is employed with', @tableSchema='deerwalk'</v>
      </c>
      <c r="V31" s="3" t="str">
        <f t="shared" si="7"/>
        <v>exec db.ColumnPropertySet 'Eligibility', 'ins_emp_group_id', '3198508', @propertyName='SampleData', @tableSchema='deerwalk'</v>
      </c>
      <c r="W31" s="3" t="str">
        <f t="shared" si="8"/>
        <v/>
      </c>
      <c r="X31" s="3" t="str">
        <f t="shared" si="9"/>
        <v xml:space="preserve">/// &lt;summary&gt;Identification of the group the subscriber is employed with&lt;/summary&gt;
[Description("Identification of the group the subscriber is employed with")]
[Column("ins_emp_group_id")]
[SampleData("3198508")]
[MaxLength(20)]
public string ins_emp_group_id { get; set; }
</v>
      </c>
      <c r="Y31" s="5" t="str">
        <f t="shared" si="10"/>
        <v>@Html.DescriptionListElement(model =&gt; model.ins_emp_group_id)</v>
      </c>
      <c r="Z31" s="3" t="str">
        <f t="shared" si="11"/>
        <v>InsEmpGroupID</v>
      </c>
      <c r="AA31" s="3" t="str">
        <f t="shared" si="12"/>
        <v/>
      </c>
      <c r="AC31" s="3" t="str">
        <f t="shared" si="13"/>
        <v>exec db.ColumnPropertySet 'Eligibility', 'ins_emp_group_id', 'Employer Group ID', @propertyName='DisplayName', @tableSchema='deerwalk'</v>
      </c>
      <c r="AR31" s="3" t="str">
        <f t="shared" si="22"/>
        <v>ins_emp_group_id</v>
      </c>
      <c r="AS31" s="3" t="str">
        <f t="shared" si="17"/>
        <v>insempgroupid</v>
      </c>
      <c r="AT31" s="3">
        <f t="shared" si="20"/>
        <v>20</v>
      </c>
      <c r="AU31" s="3">
        <f t="shared" si="21"/>
        <v>20</v>
      </c>
      <c r="AV31" s="3" t="str">
        <f t="shared" ref="AV31:BD62" si="23">IFERROR(IF(FIND(AV$2,$AS31)&gt;=0,AV$1,-1),"")</f>
        <v/>
      </c>
      <c r="AW31" s="3" t="str">
        <f t="shared" si="23"/>
        <v/>
      </c>
      <c r="AX31" s="3" t="str">
        <f t="shared" si="23"/>
        <v/>
      </c>
      <c r="AY31" s="3" t="str">
        <f t="shared" si="23"/>
        <v/>
      </c>
      <c r="AZ31" s="3" t="str">
        <f t="shared" ref="AZ31:AZ94" si="24">IFERROR(IF(FIND(AZ$2,$AS31)&gt;=0,AZ$1,-1),"")</f>
        <v/>
      </c>
      <c r="BA31" s="3" t="str">
        <f t="shared" si="23"/>
        <v/>
      </c>
      <c r="BB31" s="3" t="str">
        <f t="shared" si="23"/>
        <v/>
      </c>
      <c r="BC31" s="3" t="str">
        <f t="shared" si="23"/>
        <v/>
      </c>
      <c r="BD31" s="3" t="str">
        <f t="shared" si="23"/>
        <v/>
      </c>
    </row>
    <row r="32" spans="1:56" ht="14.25" customHeight="1" x14ac:dyDescent="0.45">
      <c r="A32" s="3" t="str">
        <f t="shared" si="0"/>
        <v>Eligibility.ins_emp_group_name</v>
      </c>
      <c r="B32" t="s">
        <v>84</v>
      </c>
      <c r="C32">
        <v>30</v>
      </c>
      <c r="D32" t="s">
        <v>795</v>
      </c>
      <c r="E32" s="4" t="s">
        <v>81</v>
      </c>
      <c r="F32" t="s">
        <v>81</v>
      </c>
      <c r="G32" t="s">
        <v>6</v>
      </c>
      <c r="H32" s="3">
        <f t="shared" si="15"/>
        <v>50</v>
      </c>
      <c r="I32" t="s">
        <v>860</v>
      </c>
      <c r="J32" s="4" t="s">
        <v>1016</v>
      </c>
      <c r="K32" t="s">
        <v>82</v>
      </c>
      <c r="L32" t="s">
        <v>83</v>
      </c>
      <c r="N32" s="4"/>
      <c r="O32" s="3" t="b">
        <f t="shared" si="1"/>
        <v>0</v>
      </c>
      <c r="P32" s="3" t="str">
        <f t="shared" si="2"/>
        <v>Eligibility</v>
      </c>
      <c r="Q32" s="3" t="str">
        <f t="shared" si="3"/>
        <v>varchar(50)</v>
      </c>
      <c r="S32" s="3" t="str">
        <f t="shared" si="4"/>
        <v>varchar(50)</v>
      </c>
      <c r="T32" s="3" t="str">
        <f t="shared" si="5"/>
        <v>alter table deerwalk.Eligibility add ins_emp_group_name varchar(50)</v>
      </c>
      <c r="U32" s="3" t="str">
        <f t="shared" si="6"/>
        <v>exec db.ColumnPropertySet 'Eligibility', 'ins_emp_group_name', 'Name of the group the subscriber is employed with', @tableSchema='deerwalk'</v>
      </c>
      <c r="V32" s="3" t="str">
        <f t="shared" si="7"/>
        <v>exec db.ColumnPropertySet 'Eligibility', 'ins_emp_group_name', 'Deerwalk', @propertyName='SampleData', @tableSchema='deerwalk'</v>
      </c>
      <c r="W32" s="3" t="str">
        <f t="shared" si="8"/>
        <v/>
      </c>
      <c r="X32" s="3" t="str">
        <f t="shared" si="9"/>
        <v xml:space="preserve">/// &lt;summary&gt;Name of the group the subscriber is employed with&lt;/summary&gt;
[Description("Name of the group the subscriber is employed with")]
[Column("ins_emp_group_name")]
[SampleData("Deerwalk")]
[MaxLength(50)]
public string ins_emp_group_name { get; set; }
</v>
      </c>
      <c r="Y32" s="5" t="str">
        <f t="shared" si="10"/>
        <v>@Html.DescriptionListElement(model =&gt; model.ins_emp_group_name)</v>
      </c>
      <c r="Z32" s="3" t="str">
        <f t="shared" si="11"/>
        <v>InsEmpGroupName</v>
      </c>
      <c r="AA32" s="3" t="str">
        <f t="shared" si="12"/>
        <v/>
      </c>
      <c r="AC32" s="3" t="str">
        <f t="shared" si="13"/>
        <v>exec db.ColumnPropertySet 'Eligibility', 'ins_emp_group_name', 'Employer Group', @propertyName='DisplayName', @tableSchema='deerwalk'</v>
      </c>
      <c r="AR32" s="3" t="str">
        <f t="shared" si="22"/>
        <v>ins_emp_group_name</v>
      </c>
      <c r="AS32" s="3" t="str">
        <f t="shared" si="17"/>
        <v>insempgroupname</v>
      </c>
      <c r="AT32" s="3">
        <f t="shared" si="20"/>
        <v>50</v>
      </c>
      <c r="AU32" s="3">
        <f t="shared" si="21"/>
        <v>50</v>
      </c>
      <c r="AV32" s="3" t="str">
        <f t="shared" si="23"/>
        <v/>
      </c>
      <c r="AW32" s="3" t="str">
        <f t="shared" si="23"/>
        <v/>
      </c>
      <c r="AX32" s="3" t="str">
        <f t="shared" si="23"/>
        <v/>
      </c>
      <c r="AY32" s="3" t="str">
        <f t="shared" si="23"/>
        <v/>
      </c>
      <c r="AZ32" s="3" t="str">
        <f t="shared" si="24"/>
        <v/>
      </c>
      <c r="BA32" s="3" t="str">
        <f t="shared" si="23"/>
        <v/>
      </c>
      <c r="BB32" s="3" t="str">
        <f t="shared" si="23"/>
        <v/>
      </c>
      <c r="BC32" s="3" t="str">
        <f t="shared" si="23"/>
        <v/>
      </c>
      <c r="BD32" s="3" t="str">
        <f t="shared" si="23"/>
        <v/>
      </c>
    </row>
    <row r="33" spans="1:56" ht="14.25" customHeight="1" x14ac:dyDescent="0.45">
      <c r="A33" s="3" t="str">
        <f t="shared" si="0"/>
        <v>Eligibility.ins_division_id</v>
      </c>
      <c r="B33" t="s">
        <v>84</v>
      </c>
      <c r="C33">
        <v>31</v>
      </c>
      <c r="D33" t="s">
        <v>795</v>
      </c>
      <c r="E33" s="4" t="s">
        <v>86</v>
      </c>
      <c r="F33" t="s">
        <v>86</v>
      </c>
      <c r="G33" t="s">
        <v>6</v>
      </c>
      <c r="H33" s="3">
        <f t="shared" si="15"/>
        <v>20</v>
      </c>
      <c r="I33" t="s">
        <v>820</v>
      </c>
      <c r="J33" s="4" t="s">
        <v>1040</v>
      </c>
      <c r="K33" t="s">
        <v>87</v>
      </c>
      <c r="L33" t="s">
        <v>795</v>
      </c>
      <c r="N33" s="4"/>
      <c r="O33" s="3" t="b">
        <f t="shared" si="1"/>
        <v>0</v>
      </c>
      <c r="P33" s="3" t="str">
        <f t="shared" si="2"/>
        <v>Eligibility</v>
      </c>
      <c r="Q33" s="3" t="str">
        <f t="shared" si="3"/>
        <v>varchar(20)</v>
      </c>
      <c r="S33" s="3" t="str">
        <f t="shared" si="4"/>
        <v>varchar(20)</v>
      </c>
      <c r="T33" s="3" t="str">
        <f t="shared" si="5"/>
        <v>alter table deerwalk.Eligibility add ins_division_id varchar(20)</v>
      </c>
      <c r="U33" s="3" t="str">
        <f t="shared" si="6"/>
        <v>exec db.ColumnPropertySet 'Eligibility', 'ins_division_id', 'Identification of the division the subscriber is employed with', @tableSchema='deerwalk'</v>
      </c>
      <c r="V33" s="3" t="str">
        <f t="shared" si="7"/>
        <v/>
      </c>
      <c r="W33" s="3" t="str">
        <f t="shared" si="8"/>
        <v/>
      </c>
      <c r="X33" s="3" t="str">
        <f t="shared" si="9"/>
        <v xml:space="preserve">/// &lt;summary&gt;Identification of the division the subscriber is employed with&lt;/summary&gt;
[Description("Identification of the division the subscriber is employed with")]
[Column("ins_division_id")]
[MaxLength(20)]
public string ins_division_id { get; set; }
</v>
      </c>
      <c r="Y33" s="5" t="str">
        <f t="shared" si="10"/>
        <v>@Html.DescriptionListElement(model =&gt; model.ins_division_id)</v>
      </c>
      <c r="Z33" s="3" t="str">
        <f t="shared" si="11"/>
        <v>InsDivisionID</v>
      </c>
      <c r="AA33" s="3" t="str">
        <f t="shared" si="12"/>
        <v/>
      </c>
      <c r="AC33" s="3" t="str">
        <f t="shared" si="13"/>
        <v>exec db.ColumnPropertySet 'Eligibility', 'ins_division_id', 'Insurance Division ID', @propertyName='DisplayName', @tableSchema='deerwalk'</v>
      </c>
      <c r="AR33" s="3" t="str">
        <f t="shared" si="22"/>
        <v>ins_division_id</v>
      </c>
      <c r="AS33" s="3" t="str">
        <f t="shared" si="17"/>
        <v>insdivisionid</v>
      </c>
      <c r="AT33" s="3">
        <f t="shared" si="20"/>
        <v>20</v>
      </c>
      <c r="AU33" s="3">
        <f t="shared" si="21"/>
        <v>20</v>
      </c>
      <c r="AV33" s="3" t="str">
        <f t="shared" si="23"/>
        <v/>
      </c>
      <c r="AW33" s="3" t="str">
        <f t="shared" si="23"/>
        <v/>
      </c>
      <c r="AX33" s="3" t="str">
        <f t="shared" si="23"/>
        <v/>
      </c>
      <c r="AY33" s="3" t="str">
        <f t="shared" si="23"/>
        <v/>
      </c>
      <c r="AZ33" s="3" t="str">
        <f t="shared" si="24"/>
        <v/>
      </c>
      <c r="BA33" s="3" t="str">
        <f t="shared" si="23"/>
        <v/>
      </c>
      <c r="BB33" s="3" t="str">
        <f t="shared" si="23"/>
        <v/>
      </c>
      <c r="BC33" s="3" t="str">
        <f t="shared" si="23"/>
        <v/>
      </c>
      <c r="BD33" s="3" t="str">
        <f t="shared" si="23"/>
        <v/>
      </c>
    </row>
    <row r="34" spans="1:56" ht="14.25" customHeight="1" x14ac:dyDescent="0.45">
      <c r="A34" s="3" t="str">
        <f t="shared" si="0"/>
        <v>Eligibility.ins_division_name</v>
      </c>
      <c r="B34" t="s">
        <v>84</v>
      </c>
      <c r="C34">
        <v>32</v>
      </c>
      <c r="D34" t="s">
        <v>795</v>
      </c>
      <c r="E34" s="4" t="s">
        <v>88</v>
      </c>
      <c r="F34" t="s">
        <v>88</v>
      </c>
      <c r="G34" t="s">
        <v>6</v>
      </c>
      <c r="H34" s="3">
        <f t="shared" si="15"/>
        <v>100</v>
      </c>
      <c r="I34" t="s">
        <v>835</v>
      </c>
      <c r="J34" s="4" t="s">
        <v>1041</v>
      </c>
      <c r="K34" t="s">
        <v>89</v>
      </c>
      <c r="L34" t="s">
        <v>795</v>
      </c>
      <c r="N34" s="4"/>
      <c r="O34" s="3" t="b">
        <f t="shared" si="1"/>
        <v>0</v>
      </c>
      <c r="P34" s="3" t="str">
        <f t="shared" si="2"/>
        <v>Eligibility</v>
      </c>
      <c r="Q34" s="3" t="str">
        <f t="shared" si="3"/>
        <v>varchar(100)</v>
      </c>
      <c r="S34" s="3" t="str">
        <f t="shared" si="4"/>
        <v>varchar(100)</v>
      </c>
      <c r="T34" s="3" t="str">
        <f t="shared" si="5"/>
        <v>alter table deerwalk.Eligibility add ins_division_name varchar(100)</v>
      </c>
      <c r="U34" s="3" t="str">
        <f t="shared" si="6"/>
        <v>exec db.ColumnPropertySet 'Eligibility', 'ins_division_name', 'Name of the group the division  subscriber is employed with', @tableSchema='deerwalk'</v>
      </c>
      <c r="V34" s="3" t="str">
        <f t="shared" si="7"/>
        <v/>
      </c>
      <c r="W34" s="3" t="str">
        <f t="shared" si="8"/>
        <v/>
      </c>
      <c r="X34" s="3" t="str">
        <f t="shared" si="9"/>
        <v xml:space="preserve">/// &lt;summary&gt;Name of the group the division  subscriber is employed with&lt;/summary&gt;
[Description("Name of the group the division  subscriber is employed with")]
[Column("ins_division_name")]
[MaxLength(100)]
public string ins_division_name { get; set; }
</v>
      </c>
      <c r="Y34" s="5" t="str">
        <f t="shared" si="10"/>
        <v>@Html.DescriptionListElement(model =&gt; model.ins_division_name)</v>
      </c>
      <c r="Z34" s="3" t="str">
        <f t="shared" si="11"/>
        <v>InsDivisionName</v>
      </c>
      <c r="AA34" s="3" t="str">
        <f t="shared" si="12"/>
        <v/>
      </c>
      <c r="AC34" s="3" t="str">
        <f t="shared" si="13"/>
        <v>exec db.ColumnPropertySet 'Eligibility', 'ins_division_name', 'Insurance Division', @propertyName='DisplayName', @tableSchema='deerwalk'</v>
      </c>
      <c r="AR34" s="3" t="str">
        <f t="shared" si="22"/>
        <v>ins_division_name</v>
      </c>
      <c r="AS34" s="3" t="str">
        <f t="shared" si="17"/>
        <v>insdivisionname</v>
      </c>
      <c r="AT34" s="3">
        <f t="shared" si="20"/>
        <v>100</v>
      </c>
      <c r="AU34" s="3">
        <f t="shared" si="21"/>
        <v>100</v>
      </c>
      <c r="AV34" s="3" t="str">
        <f t="shared" si="23"/>
        <v/>
      </c>
      <c r="AW34" s="3" t="str">
        <f t="shared" si="23"/>
        <v/>
      </c>
      <c r="AX34" s="3" t="str">
        <f t="shared" si="23"/>
        <v/>
      </c>
      <c r="AY34" s="3" t="str">
        <f t="shared" si="23"/>
        <v/>
      </c>
      <c r="AZ34" s="3" t="str">
        <f t="shared" si="24"/>
        <v/>
      </c>
      <c r="BA34" s="3" t="str">
        <f t="shared" si="23"/>
        <v/>
      </c>
      <c r="BB34" s="3" t="str">
        <f t="shared" si="23"/>
        <v/>
      </c>
      <c r="BC34" s="3" t="str">
        <f t="shared" si="23"/>
        <v/>
      </c>
      <c r="BD34" s="3" t="str">
        <f t="shared" si="23"/>
        <v/>
      </c>
    </row>
    <row r="35" spans="1:56" ht="14.25" customHeight="1" x14ac:dyDescent="0.45">
      <c r="A35" s="3" t="str">
        <f t="shared" si="0"/>
        <v>Eligibility.ins_cobra_code</v>
      </c>
      <c r="B35" t="s">
        <v>84</v>
      </c>
      <c r="C35">
        <v>33</v>
      </c>
      <c r="D35" t="s">
        <v>795</v>
      </c>
      <c r="E35" s="4" t="s">
        <v>90</v>
      </c>
      <c r="F35" t="s">
        <v>90</v>
      </c>
      <c r="G35" t="s">
        <v>6</v>
      </c>
      <c r="H35" s="3">
        <f t="shared" si="15"/>
        <v>2</v>
      </c>
      <c r="I35" t="s">
        <v>859</v>
      </c>
      <c r="J35" s="4" t="s">
        <v>1017</v>
      </c>
      <c r="K35" t="s">
        <v>91</v>
      </c>
      <c r="L35" t="s">
        <v>800</v>
      </c>
      <c r="N35" s="4"/>
      <c r="O35" s="3" t="b">
        <f t="shared" si="1"/>
        <v>0</v>
      </c>
      <c r="P35" s="3" t="str">
        <f t="shared" si="2"/>
        <v>Eligibility</v>
      </c>
      <c r="Q35" s="3" t="str">
        <f t="shared" si="3"/>
        <v>varchar(2)</v>
      </c>
      <c r="S35" s="3" t="str">
        <f t="shared" si="4"/>
        <v>varchar(2)</v>
      </c>
      <c r="T35" s="3" t="str">
        <f t="shared" si="5"/>
        <v>alter table deerwalk.Eligibility add ins_cobra_code varchar(2)</v>
      </c>
      <c r="U35" s="3" t="str">
        <f t="shared" si="6"/>
        <v>exec db.ColumnPropertySet 'Eligibility', 'ins_cobra_code', 'Status Code of the Employee - Not Specified : 00, Working : 01, Terminated : 02', @tableSchema='deerwalk'</v>
      </c>
      <c r="V35" s="3" t="str">
        <f t="shared" si="7"/>
        <v>exec db.ColumnPropertySet 'Eligibility', 'ins_cobra_code', '1', @propertyName='SampleData', @tableSchema='deerwalk'</v>
      </c>
      <c r="W35" s="3" t="str">
        <f t="shared" si="8"/>
        <v/>
      </c>
      <c r="X35" s="3" t="str">
        <f t="shared" si="9"/>
        <v xml:space="preserve">/// &lt;summary&gt;Status Code of the Employee - Not Specified : 00, Working : 01, Terminated : 02&lt;/summary&gt;
[Description("Status Code of the Employee - Not Specified : 00, Working : 01, Terminated : 02")]
[Column("ins_cobra_code")]
[SampleData("1")]
[MaxLength(2)]
public string ins_cobra_code { get; set; }
</v>
      </c>
      <c r="Y35" s="5" t="str">
        <f t="shared" si="10"/>
        <v>@Html.DescriptionListElement(model =&gt; model.ins_cobra_code)</v>
      </c>
      <c r="Z35" s="3" t="str">
        <f t="shared" si="11"/>
        <v>InsCobraCode</v>
      </c>
      <c r="AA35" s="3" t="str">
        <f t="shared" si="12"/>
        <v/>
      </c>
      <c r="AC35" s="3" t="str">
        <f t="shared" si="13"/>
        <v>exec db.ColumnPropertySet 'Eligibility', 'ins_cobra_code', 'Cobra Status Code', @propertyName='DisplayName', @tableSchema='deerwalk'</v>
      </c>
      <c r="AR35" s="3" t="str">
        <f t="shared" si="22"/>
        <v>ins_cobra_code</v>
      </c>
      <c r="AS35" s="3" t="str">
        <f t="shared" si="17"/>
        <v>inscobracode</v>
      </c>
      <c r="AT35" s="3">
        <f t="shared" si="20"/>
        <v>2</v>
      </c>
      <c r="AU35" s="3">
        <f t="shared" si="21"/>
        <v>2</v>
      </c>
      <c r="AV35" s="3" t="str">
        <f t="shared" si="23"/>
        <v/>
      </c>
      <c r="AW35" s="3" t="str">
        <f t="shared" si="23"/>
        <v/>
      </c>
      <c r="AX35" s="3" t="str">
        <f t="shared" si="23"/>
        <v/>
      </c>
      <c r="AY35" s="3" t="str">
        <f t="shared" si="23"/>
        <v/>
      </c>
      <c r="AZ35" s="3" t="str">
        <f t="shared" si="24"/>
        <v/>
      </c>
      <c r="BA35" s="3" t="str">
        <f t="shared" si="23"/>
        <v/>
      </c>
      <c r="BB35" s="3" t="str">
        <f t="shared" si="23"/>
        <v/>
      </c>
      <c r="BC35" s="3" t="str">
        <f t="shared" si="23"/>
        <v/>
      </c>
      <c r="BD35" s="3" t="str">
        <f t="shared" si="23"/>
        <v/>
      </c>
    </row>
    <row r="36" spans="1:56" ht="14.25" customHeight="1" x14ac:dyDescent="0.45">
      <c r="A36" s="3" t="str">
        <f t="shared" si="0"/>
        <v>Eligibility.ins_cobra_desc</v>
      </c>
      <c r="B36" t="s">
        <v>84</v>
      </c>
      <c r="C36">
        <v>34</v>
      </c>
      <c r="D36" t="s">
        <v>795</v>
      </c>
      <c r="E36" s="4" t="s">
        <v>92</v>
      </c>
      <c r="F36" t="s">
        <v>92</v>
      </c>
      <c r="G36" t="s">
        <v>6</v>
      </c>
      <c r="H36" s="3">
        <f t="shared" si="15"/>
        <v>30</v>
      </c>
      <c r="I36" t="s">
        <v>821</v>
      </c>
      <c r="J36" s="4" t="s">
        <v>1018</v>
      </c>
      <c r="K36" t="s">
        <v>93</v>
      </c>
      <c r="L36" t="s">
        <v>94</v>
      </c>
      <c r="N36" s="4"/>
      <c r="O36" s="3" t="b">
        <f t="shared" si="1"/>
        <v>0</v>
      </c>
      <c r="P36" s="3" t="str">
        <f t="shared" si="2"/>
        <v>Eligibility</v>
      </c>
      <c r="Q36" s="3" t="str">
        <f t="shared" si="3"/>
        <v>varchar(30)</v>
      </c>
      <c r="S36" s="3" t="str">
        <f t="shared" si="4"/>
        <v>varchar(30)</v>
      </c>
      <c r="T36" s="3" t="str">
        <f t="shared" si="5"/>
        <v>alter table deerwalk.Eligibility add ins_cobra_desc varchar(30)</v>
      </c>
      <c r="U36" s="3" t="str">
        <f t="shared" si="6"/>
        <v>exec db.ColumnPropertySet 'Eligibility', 'ins_cobra_desc', 'Status of the Employee - Working, Terminated, etc', @tableSchema='deerwalk'</v>
      </c>
      <c r="V36" s="3" t="str">
        <f t="shared" si="7"/>
        <v>exec db.ColumnPropertySet 'Eligibility', 'ins_cobra_desc', 'Working', @propertyName='SampleData', @tableSchema='deerwalk'</v>
      </c>
      <c r="W36" s="3" t="str">
        <f t="shared" si="8"/>
        <v/>
      </c>
      <c r="X36" s="3" t="str">
        <f t="shared" si="9"/>
        <v xml:space="preserve">/// &lt;summary&gt;Status of the Employee - Working, Terminated, etc&lt;/summary&gt;
[Description("Status of the Employee - Working, Terminated, etc")]
[Column("ins_cobra_desc")]
[SampleData("Working")]
[MaxLength(30)]
public string ins_cobra_desc { get; set; }
</v>
      </c>
      <c r="Y36" s="5" t="str">
        <f t="shared" si="10"/>
        <v>@Html.DescriptionListElement(model =&gt; model.ins_cobra_desc)</v>
      </c>
      <c r="Z36" s="3" t="str">
        <f t="shared" si="11"/>
        <v>InsCobraDesc</v>
      </c>
      <c r="AA36" s="3" t="str">
        <f t="shared" si="12"/>
        <v/>
      </c>
      <c r="AC36" s="3" t="str">
        <f t="shared" si="13"/>
        <v>exec db.ColumnPropertySet 'Eligibility', 'ins_cobra_desc', 'Cobra Status', @propertyName='DisplayName', @tableSchema='deerwalk'</v>
      </c>
      <c r="AR36" s="3" t="str">
        <f t="shared" si="22"/>
        <v>ins_cobra_desc</v>
      </c>
      <c r="AS36" s="3" t="str">
        <f t="shared" si="17"/>
        <v>inscobradesc</v>
      </c>
      <c r="AT36" s="3">
        <f t="shared" si="20"/>
        <v>30</v>
      </c>
      <c r="AU36" s="3">
        <f t="shared" si="21"/>
        <v>30</v>
      </c>
      <c r="AV36" s="3" t="str">
        <f t="shared" si="23"/>
        <v/>
      </c>
      <c r="AW36" s="3" t="str">
        <f t="shared" si="23"/>
        <v/>
      </c>
      <c r="AX36" s="3" t="str">
        <f t="shared" si="23"/>
        <v/>
      </c>
      <c r="AY36" s="3" t="str">
        <f t="shared" si="23"/>
        <v/>
      </c>
      <c r="AZ36" s="3" t="str">
        <f t="shared" si="24"/>
        <v/>
      </c>
      <c r="BA36" s="3" t="str">
        <f t="shared" si="23"/>
        <v/>
      </c>
      <c r="BB36" s="3" t="str">
        <f t="shared" si="23"/>
        <v/>
      </c>
      <c r="BC36" s="3" t="str">
        <f t="shared" si="23"/>
        <v/>
      </c>
      <c r="BD36" s="3" t="str">
        <f t="shared" si="23"/>
        <v/>
      </c>
    </row>
    <row r="37" spans="1:56" ht="14.25" customHeight="1" x14ac:dyDescent="0.45">
      <c r="A37" s="3" t="str">
        <f t="shared" si="0"/>
        <v>Eligibility.ins_med_eff_date</v>
      </c>
      <c r="B37" t="s">
        <v>84</v>
      </c>
      <c r="C37">
        <v>35</v>
      </c>
      <c r="D37" t="s">
        <v>800</v>
      </c>
      <c r="E37" s="4" t="s">
        <v>95</v>
      </c>
      <c r="F37" t="s">
        <v>95</v>
      </c>
      <c r="G37" t="s">
        <v>29</v>
      </c>
      <c r="H37" s="3" t="str">
        <f t="shared" si="15"/>
        <v/>
      </c>
      <c r="I37" t="s">
        <v>795</v>
      </c>
      <c r="J37" s="4" t="s">
        <v>1042</v>
      </c>
      <c r="K37" t="s">
        <v>96</v>
      </c>
      <c r="L37" s="1" t="s">
        <v>802</v>
      </c>
      <c r="M37" s="6"/>
      <c r="N37" s="4"/>
      <c r="O37" s="3" t="b">
        <f t="shared" si="1"/>
        <v>0</v>
      </c>
      <c r="P37" s="3" t="str">
        <f t="shared" si="2"/>
        <v>Eligibility</v>
      </c>
      <c r="Q37" s="3" t="str">
        <f t="shared" si="3"/>
        <v xml:space="preserve">date not null </v>
      </c>
      <c r="S37" s="3" t="str">
        <f t="shared" si="4"/>
        <v xml:space="preserve">date not null </v>
      </c>
      <c r="T37" s="3" t="str">
        <f t="shared" si="5"/>
        <v xml:space="preserve">alter table deerwalk.Eligibility add ins_med_eff_date date not null </v>
      </c>
      <c r="U37" s="3" t="str">
        <f t="shared" si="6"/>
        <v>exec db.ColumnPropertySet 'Eligibility', 'ins_med_eff_date', 'Effective date for medical plan', @tableSchema='deerwalk'</v>
      </c>
      <c r="V37" s="3" t="str">
        <f t="shared" si="7"/>
        <v>exec db.ColumnPropertySet 'Eligibility', 'ins_med_eff_date', '39814', @propertyName='SampleData', @tableSchema='deerwalk'</v>
      </c>
      <c r="W37" s="3" t="str">
        <f t="shared" si="8"/>
        <v/>
      </c>
      <c r="X37" s="3" t="str">
        <f t="shared" si="9"/>
        <v xml:space="preserve">/// &lt;summary&gt;Effective date for medical plan&lt;/summary&gt;
[Description("Effective date for medical plan")]
[DataType(DataType.Date)]
[Required]
[Column("ins_med_eff_date")]
[SampleData("39814")]
public DateTime ins_med_eff_date { get; set; }
</v>
      </c>
      <c r="Y37" s="5" t="str">
        <f t="shared" si="10"/>
        <v>@Html.DescriptionListElement(model =&gt; model.ins_med_eff_date)</v>
      </c>
      <c r="Z37" s="3" t="str">
        <f t="shared" si="11"/>
        <v>InsMedEffDate</v>
      </c>
      <c r="AA37" s="3" t="str">
        <f t="shared" si="12"/>
        <v>alter table deerwalk.Eligibility add InsMedEffDateDateDimId int null references DateDimensions(DateDimensionId);  exec db.ColumnPropertySet 'Eligibility', 'InsMedEffDateDateDimId', 'ins_med_eff_date', @propertyName='BaseField', @tableSchema='deerwalk'</v>
      </c>
      <c r="AB37" t="str">
        <f t="shared" ref="AB37:AB48" si="25">"update dw set "&amp;Z37&amp;"DateDimId=dd.DateDimensionId from deerwalk."&amp;P37&amp;" dw inner join dbo.datedimensions dd on dw."&amp;E37&amp;"=dd.calendardate and dd.TenantId=@tenantId where dw."&amp;Z37&amp;"DateDimId is null and dw."&amp;E37&amp;" is not null;
exec db.PrintNow 'Updated {n0} deerwalk."&amp;P37&amp;"."&amp;Z37&amp;"DateDimId fields', @@rowcount;
"</f>
        <v xml:space="preserve">update dw set InsMedEffDateDateDimId=dd.DateDimensionId from deerwalk.Eligibility dw inner join dbo.datedimensions dd on dw.ins_med_eff_date=dd.calendardate and dd.TenantId=@tenantId where dw.InsMedEffDateDateDimId is null and dw.ins_med_eff_date is not null;
exec db.PrintNow 'Updated {n0} deerwalk.Eligibility.InsMedEffDateDateDimId fields', @@rowcount;
</v>
      </c>
      <c r="AC37" s="3" t="str">
        <f t="shared" si="13"/>
        <v>exec db.ColumnPropertySet 'Eligibility', 'ins_med_eff_date', 'Effective Date', @propertyName='DisplayName', @tableSchema='deerwalk'</v>
      </c>
      <c r="AR37" s="3" t="str">
        <f t="shared" si="22"/>
        <v>ins_med_eff_date</v>
      </c>
      <c r="AS37" s="3" t="str">
        <f t="shared" si="17"/>
        <v>insmedeffdate</v>
      </c>
      <c r="AT37" s="3" t="str">
        <f t="shared" si="20"/>
        <v/>
      </c>
      <c r="AU37" s="3" t="e">
        <f t="shared" si="21"/>
        <v>#VALUE!</v>
      </c>
      <c r="AV37" s="3" t="str">
        <f t="shared" si="23"/>
        <v/>
      </c>
      <c r="AW37" s="3" t="str">
        <f t="shared" si="23"/>
        <v/>
      </c>
      <c r="AX37" s="3" t="str">
        <f t="shared" si="23"/>
        <v/>
      </c>
      <c r="AY37" s="3" t="str">
        <f t="shared" si="23"/>
        <v/>
      </c>
      <c r="AZ37" s="3" t="str">
        <f t="shared" si="24"/>
        <v/>
      </c>
      <c r="BA37" s="3" t="str">
        <f t="shared" si="23"/>
        <v/>
      </c>
      <c r="BB37" s="3" t="str">
        <f t="shared" si="23"/>
        <v/>
      </c>
      <c r="BC37" s="3" t="str">
        <f t="shared" si="23"/>
        <v/>
      </c>
      <c r="BD37" s="3" t="str">
        <f t="shared" si="23"/>
        <v/>
      </c>
    </row>
    <row r="38" spans="1:56" ht="14.25" customHeight="1" x14ac:dyDescent="0.45">
      <c r="A38" s="3" t="str">
        <f t="shared" si="0"/>
        <v>Eligibility.ins_med_term_date</v>
      </c>
      <c r="B38" t="s">
        <v>84</v>
      </c>
      <c r="C38">
        <v>36</v>
      </c>
      <c r="D38" t="s">
        <v>800</v>
      </c>
      <c r="E38" s="4" t="s">
        <v>97</v>
      </c>
      <c r="F38" t="s">
        <v>97</v>
      </c>
      <c r="G38" t="s">
        <v>29</v>
      </c>
      <c r="H38" s="3" t="str">
        <f t="shared" si="15"/>
        <v/>
      </c>
      <c r="I38" t="s">
        <v>795</v>
      </c>
      <c r="J38" s="4" t="s">
        <v>1043</v>
      </c>
      <c r="K38" t="s">
        <v>98</v>
      </c>
      <c r="L38" t="s">
        <v>99</v>
      </c>
      <c r="N38" s="4"/>
      <c r="O38" s="3" t="b">
        <f t="shared" si="1"/>
        <v>0</v>
      </c>
      <c r="P38" s="3" t="str">
        <f t="shared" si="2"/>
        <v>Eligibility</v>
      </c>
      <c r="Q38" s="3" t="str">
        <f t="shared" si="3"/>
        <v xml:space="preserve">date not null </v>
      </c>
      <c r="S38" s="3" t="str">
        <f t="shared" si="4"/>
        <v xml:space="preserve">date not null </v>
      </c>
      <c r="T38" s="3" t="str">
        <f t="shared" si="5"/>
        <v xml:space="preserve">alter table deerwalk.Eligibility add ins_med_term_date date not null </v>
      </c>
      <c r="U38" s="3" t="str">
        <f t="shared" si="6"/>
        <v>exec db.ColumnPropertySet 'Eligibility', 'ins_med_term_date', 'Termination date for medical plan', @tableSchema='deerwalk'</v>
      </c>
      <c r="V38" s="3" t="str">
        <f t="shared" si="7"/>
        <v>exec db.ColumnPropertySet 'Eligibility', 'ins_med_term_date', '30/09/2011', @propertyName='SampleData', @tableSchema='deerwalk'</v>
      </c>
      <c r="W38" s="3" t="str">
        <f t="shared" si="8"/>
        <v/>
      </c>
      <c r="X38" s="3" t="str">
        <f t="shared" si="9"/>
        <v xml:space="preserve">/// &lt;summary&gt;Termination date for medical plan&lt;/summary&gt;
[Description("Termination date for medical plan")]
[DataType(DataType.Date)]
[Required]
[Column("ins_med_term_date")]
[SampleData("30/09/2011")]
public DateTime ins_med_term_date { get; set; }
</v>
      </c>
      <c r="Y38" s="5" t="str">
        <f t="shared" si="10"/>
        <v>@Html.DescriptionListElement(model =&gt; model.ins_med_term_date)</v>
      </c>
      <c r="Z38" s="3" t="str">
        <f t="shared" si="11"/>
        <v>InsMedTermDate</v>
      </c>
      <c r="AA38" s="3" t="str">
        <f t="shared" si="12"/>
        <v>alter table deerwalk.Eligibility add InsMedTermDateDateDimId int null references DateDimensions(DateDimensionId);  exec db.ColumnPropertySet 'Eligibility', 'InsMedTermDateDateDimId', 'ins_med_term_date', @propertyName='BaseField', @tableSchema='deerwalk'</v>
      </c>
      <c r="AB38" t="str">
        <f t="shared" si="25"/>
        <v xml:space="preserve">update dw set InsMedTermDateDateDimId=dd.DateDimensionId from deerwalk.Eligibility dw inner join dbo.datedimensions dd on dw.ins_med_term_date=dd.calendardate and dd.TenantId=@tenantId where dw.InsMedTermDateDateDimId is null and dw.ins_med_term_date is not null;
exec db.PrintNow 'Updated {n0} deerwalk.Eligibility.InsMedTermDateDateDimId fields', @@rowcount;
</v>
      </c>
      <c r="AC38" s="3" t="str">
        <f t="shared" si="13"/>
        <v>exec db.ColumnPropertySet 'Eligibility', 'ins_med_term_date', 'Termination Date', @propertyName='DisplayName', @tableSchema='deerwalk'</v>
      </c>
      <c r="AR38" s="3" t="str">
        <f t="shared" si="22"/>
        <v>ins_med_term_date</v>
      </c>
      <c r="AS38" s="3" t="str">
        <f t="shared" si="17"/>
        <v>insmedtermdate</v>
      </c>
      <c r="AT38" s="3" t="str">
        <f t="shared" si="20"/>
        <v/>
      </c>
      <c r="AU38" s="3" t="e">
        <f t="shared" si="21"/>
        <v>#VALUE!</v>
      </c>
      <c r="AV38" s="3" t="str">
        <f t="shared" si="23"/>
        <v/>
      </c>
      <c r="AW38" s="3" t="str">
        <f t="shared" si="23"/>
        <v/>
      </c>
      <c r="AX38" s="3" t="str">
        <f t="shared" si="23"/>
        <v/>
      </c>
      <c r="AY38" s="3" t="str">
        <f t="shared" si="23"/>
        <v/>
      </c>
      <c r="AZ38" s="3" t="str">
        <f t="shared" si="24"/>
        <v/>
      </c>
      <c r="BA38" s="3" t="str">
        <f t="shared" si="23"/>
        <v/>
      </c>
      <c r="BB38" s="3" t="str">
        <f t="shared" si="23"/>
        <v/>
      </c>
      <c r="BC38" s="3" t="str">
        <f t="shared" si="23"/>
        <v/>
      </c>
      <c r="BD38" s="3" t="str">
        <f t="shared" si="23"/>
        <v/>
      </c>
    </row>
    <row r="39" spans="1:56" ht="14.25" customHeight="1" x14ac:dyDescent="0.45">
      <c r="A39" s="3" t="str">
        <f t="shared" si="0"/>
        <v>Eligibility.ins_rx_eff_date</v>
      </c>
      <c r="B39" t="s">
        <v>84</v>
      </c>
      <c r="C39">
        <v>37</v>
      </c>
      <c r="D39" t="s">
        <v>795</v>
      </c>
      <c r="E39" s="4" t="s">
        <v>100</v>
      </c>
      <c r="F39" t="s">
        <v>100</v>
      </c>
      <c r="G39" t="s">
        <v>29</v>
      </c>
      <c r="H39" s="3" t="str">
        <f t="shared" si="15"/>
        <v/>
      </c>
      <c r="I39" t="s">
        <v>795</v>
      </c>
      <c r="J39" s="4" t="s">
        <v>1042</v>
      </c>
      <c r="K39" t="s">
        <v>101</v>
      </c>
      <c r="L39" s="1" t="s">
        <v>803</v>
      </c>
      <c r="M39" s="6"/>
      <c r="N39" s="4"/>
      <c r="O39" s="3" t="b">
        <f t="shared" si="1"/>
        <v>0</v>
      </c>
      <c r="P39" s="3" t="str">
        <f t="shared" si="2"/>
        <v>Eligibility</v>
      </c>
      <c r="Q39" s="3" t="str">
        <f t="shared" si="3"/>
        <v>date</v>
      </c>
      <c r="S39" s="3" t="str">
        <f t="shared" si="4"/>
        <v>date</v>
      </c>
      <c r="T39" s="3" t="str">
        <f t="shared" si="5"/>
        <v>alter table deerwalk.Eligibility add ins_rx_eff_date date</v>
      </c>
      <c r="U39" s="3" t="str">
        <f t="shared" si="6"/>
        <v>exec db.ColumnPropertySet 'Eligibility', 'ins_rx_eff_date', 'Effective date for drug plan', @tableSchema='deerwalk'</v>
      </c>
      <c r="V39" s="3" t="str">
        <f t="shared" si="7"/>
        <v>exec db.ColumnPropertySet 'Eligibility', 'ins_rx_eff_date', '39819', @propertyName='SampleData', @tableSchema='deerwalk'</v>
      </c>
      <c r="W39" s="3" t="str">
        <f t="shared" si="8"/>
        <v/>
      </c>
      <c r="X39" s="3" t="str">
        <f t="shared" si="9"/>
        <v xml:space="preserve">/// &lt;summary&gt;Effective date for drug plan&lt;/summary&gt;
[Description("Effective date for drug plan")]
[DataType(DataType.Date)]
[Column("ins_rx_eff_date")]
[SampleData("39819")]
public DateTime ins_rx_eff_date { get; set; }
</v>
      </c>
      <c r="Y39" s="5" t="str">
        <f t="shared" si="10"/>
        <v>@Html.DescriptionListElement(model =&gt; model.ins_rx_eff_date)</v>
      </c>
      <c r="Z39" s="3" t="str">
        <f t="shared" si="11"/>
        <v>InsRxEffDate</v>
      </c>
      <c r="AA39" s="3" t="str">
        <f t="shared" si="12"/>
        <v>alter table deerwalk.Eligibility add InsRxEffDateDateDimId int null references DateDimensions(DateDimensionId);  exec db.ColumnPropertySet 'Eligibility', 'InsRxEffDateDateDimId', 'ins_rx_eff_date', @propertyName='BaseField', @tableSchema='deerwalk'</v>
      </c>
      <c r="AB39" t="str">
        <f t="shared" si="25"/>
        <v xml:space="preserve">update dw set InsRxEffDateDateDimId=dd.DateDimensionId from deerwalk.Eligibility dw inner join dbo.datedimensions dd on dw.ins_rx_eff_date=dd.calendardate and dd.TenantId=@tenantId where dw.InsRxEffDateDateDimId is null and dw.ins_rx_eff_date is not null;
exec db.PrintNow 'Updated {n0} deerwalk.Eligibility.InsRxEffDateDateDimId fields', @@rowcount;
</v>
      </c>
      <c r="AC39" s="3" t="str">
        <f t="shared" si="13"/>
        <v>exec db.ColumnPropertySet 'Eligibility', 'ins_rx_eff_date', 'Effective Date', @propertyName='DisplayName', @tableSchema='deerwalk'</v>
      </c>
      <c r="AR39" s="3" t="str">
        <f t="shared" si="22"/>
        <v>ins_rx_eff_date</v>
      </c>
      <c r="AS39" s="3" t="str">
        <f t="shared" si="17"/>
        <v>insrxeffdate</v>
      </c>
      <c r="AT39" s="3" t="str">
        <f t="shared" si="20"/>
        <v/>
      </c>
      <c r="AU39" s="3" t="e">
        <f t="shared" si="21"/>
        <v>#VALUE!</v>
      </c>
      <c r="AV39" s="3" t="str">
        <f t="shared" si="23"/>
        <v/>
      </c>
      <c r="AW39" s="3" t="str">
        <f t="shared" si="23"/>
        <v/>
      </c>
      <c r="AX39" s="3" t="str">
        <f t="shared" si="23"/>
        <v/>
      </c>
      <c r="AY39" s="3" t="str">
        <f t="shared" si="23"/>
        <v/>
      </c>
      <c r="AZ39" s="3" t="str">
        <f t="shared" si="24"/>
        <v/>
      </c>
      <c r="BA39" s="3" t="str">
        <f t="shared" si="23"/>
        <v/>
      </c>
      <c r="BB39" s="3" t="str">
        <f t="shared" si="23"/>
        <v/>
      </c>
      <c r="BC39" s="3" t="str">
        <f t="shared" si="23"/>
        <v/>
      </c>
      <c r="BD39" s="3" t="str">
        <f t="shared" si="23"/>
        <v/>
      </c>
    </row>
    <row r="40" spans="1:56" ht="14.25" customHeight="1" x14ac:dyDescent="0.45">
      <c r="A40" s="3" t="str">
        <f t="shared" si="0"/>
        <v>Eligibility.ins_rx_term_date</v>
      </c>
      <c r="B40" t="s">
        <v>84</v>
      </c>
      <c r="C40">
        <v>38</v>
      </c>
      <c r="D40" t="s">
        <v>795</v>
      </c>
      <c r="E40" s="4" t="s">
        <v>102</v>
      </c>
      <c r="F40" t="s">
        <v>102</v>
      </c>
      <c r="G40" t="s">
        <v>29</v>
      </c>
      <c r="H40" s="3" t="str">
        <f t="shared" si="15"/>
        <v/>
      </c>
      <c r="I40" t="s">
        <v>795</v>
      </c>
      <c r="J40" s="4" t="s">
        <v>1043</v>
      </c>
      <c r="K40" t="s">
        <v>103</v>
      </c>
      <c r="L40" t="s">
        <v>104</v>
      </c>
      <c r="N40" s="4"/>
      <c r="O40" s="3" t="b">
        <f t="shared" si="1"/>
        <v>0</v>
      </c>
      <c r="P40" s="3" t="str">
        <f t="shared" si="2"/>
        <v>Eligibility</v>
      </c>
      <c r="Q40" s="3" t="str">
        <f t="shared" si="3"/>
        <v>date</v>
      </c>
      <c r="S40" s="3" t="str">
        <f t="shared" si="4"/>
        <v>date</v>
      </c>
      <c r="T40" s="3" t="str">
        <f t="shared" si="5"/>
        <v>alter table deerwalk.Eligibility add ins_rx_term_date date</v>
      </c>
      <c r="U40" s="3" t="str">
        <f t="shared" si="6"/>
        <v>exec db.ColumnPropertySet 'Eligibility', 'ins_rx_term_date', 'Termination date for drug plan', @tableSchema='deerwalk'</v>
      </c>
      <c r="V40" s="3" t="str">
        <f t="shared" si="7"/>
        <v>exec db.ColumnPropertySet 'Eligibility', 'ins_rx_term_date', '30/06/2011', @propertyName='SampleData', @tableSchema='deerwalk'</v>
      </c>
      <c r="W40" s="3" t="str">
        <f t="shared" si="8"/>
        <v/>
      </c>
      <c r="X40" s="3" t="str">
        <f t="shared" si="9"/>
        <v xml:space="preserve">/// &lt;summary&gt;Termination date for drug plan&lt;/summary&gt;
[Description("Termination date for drug plan")]
[DataType(DataType.Date)]
[Column("ins_rx_term_date")]
[SampleData("30/06/2011")]
public DateTime ins_rx_term_date { get; set; }
</v>
      </c>
      <c r="Y40" s="5" t="str">
        <f t="shared" si="10"/>
        <v>@Html.DescriptionListElement(model =&gt; model.ins_rx_term_date)</v>
      </c>
      <c r="Z40" s="3" t="str">
        <f t="shared" si="11"/>
        <v>InsRxTermDate</v>
      </c>
      <c r="AA40" s="3" t="str">
        <f t="shared" si="12"/>
        <v>alter table deerwalk.Eligibility add InsRxTermDateDateDimId int null references DateDimensions(DateDimensionId);  exec db.ColumnPropertySet 'Eligibility', 'InsRxTermDateDateDimId', 'ins_rx_term_date', @propertyName='BaseField', @tableSchema='deerwalk'</v>
      </c>
      <c r="AB40" t="str">
        <f t="shared" si="25"/>
        <v xml:space="preserve">update dw set InsRxTermDateDateDimId=dd.DateDimensionId from deerwalk.Eligibility dw inner join dbo.datedimensions dd on dw.ins_rx_term_date=dd.calendardate and dd.TenantId=@tenantId where dw.InsRxTermDateDateDimId is null and dw.ins_rx_term_date is not null;
exec db.PrintNow 'Updated {n0} deerwalk.Eligibility.InsRxTermDateDateDimId fields', @@rowcount;
</v>
      </c>
      <c r="AC40" s="3" t="str">
        <f t="shared" si="13"/>
        <v>exec db.ColumnPropertySet 'Eligibility', 'ins_rx_term_date', 'Termination Date', @propertyName='DisplayName', @tableSchema='deerwalk'</v>
      </c>
      <c r="AR40" s="3" t="str">
        <f t="shared" si="22"/>
        <v>ins_rx_term_date</v>
      </c>
      <c r="AS40" s="3" t="str">
        <f t="shared" si="17"/>
        <v>insrxtermdate</v>
      </c>
      <c r="AT40" s="3" t="str">
        <f t="shared" si="20"/>
        <v/>
      </c>
      <c r="AU40" s="3" t="e">
        <f t="shared" si="21"/>
        <v>#VALUE!</v>
      </c>
      <c r="AV40" s="3" t="str">
        <f t="shared" si="23"/>
        <v/>
      </c>
      <c r="AW40" s="3" t="str">
        <f t="shared" si="23"/>
        <v/>
      </c>
      <c r="AX40" s="3" t="str">
        <f t="shared" si="23"/>
        <v/>
      </c>
      <c r="AY40" s="3" t="str">
        <f t="shared" si="23"/>
        <v/>
      </c>
      <c r="AZ40" s="3" t="str">
        <f t="shared" si="24"/>
        <v/>
      </c>
      <c r="BA40" s="3" t="str">
        <f t="shared" si="23"/>
        <v/>
      </c>
      <c r="BB40" s="3" t="str">
        <f t="shared" si="23"/>
        <v/>
      </c>
      <c r="BC40" s="3" t="str">
        <f t="shared" si="23"/>
        <v/>
      </c>
      <c r="BD40" s="3" t="str">
        <f t="shared" si="23"/>
        <v/>
      </c>
    </row>
    <row r="41" spans="1:56" ht="14.25" customHeight="1" x14ac:dyDescent="0.45">
      <c r="A41" s="3" t="str">
        <f t="shared" si="0"/>
        <v>Eligibility.ins_den_eff_date</v>
      </c>
      <c r="B41" t="s">
        <v>84</v>
      </c>
      <c r="C41">
        <v>39</v>
      </c>
      <c r="D41" t="s">
        <v>795</v>
      </c>
      <c r="E41" s="4" t="s">
        <v>105</v>
      </c>
      <c r="F41" t="s">
        <v>105</v>
      </c>
      <c r="G41" t="s">
        <v>29</v>
      </c>
      <c r="H41" s="3" t="str">
        <f t="shared" si="15"/>
        <v/>
      </c>
      <c r="I41" t="s">
        <v>795</v>
      </c>
      <c r="J41" s="4" t="s">
        <v>904</v>
      </c>
      <c r="K41" t="s">
        <v>106</v>
      </c>
      <c r="L41" s="1" t="s">
        <v>804</v>
      </c>
      <c r="M41" s="6"/>
      <c r="N41" s="4"/>
      <c r="O41" s="3" t="b">
        <f t="shared" si="1"/>
        <v>0</v>
      </c>
      <c r="P41" s="3" t="str">
        <f t="shared" si="2"/>
        <v>Eligibility</v>
      </c>
      <c r="Q41" s="3" t="str">
        <f t="shared" si="3"/>
        <v>date</v>
      </c>
      <c r="S41" s="3" t="str">
        <f t="shared" si="4"/>
        <v>date</v>
      </c>
      <c r="T41" s="3" t="str">
        <f t="shared" si="5"/>
        <v>alter table deerwalk.Eligibility add ins_den_eff_date date</v>
      </c>
      <c r="U41" s="3" t="str">
        <f t="shared" si="6"/>
        <v>exec db.ColumnPropertySet 'Eligibility', 'ins_den_eff_date', 'Effective date for dental plan', @tableSchema='deerwalk'</v>
      </c>
      <c r="V41" s="3" t="str">
        <f t="shared" si="7"/>
        <v>exec db.ColumnPropertySet 'Eligibility', 'ins_den_eff_date', '39821', @propertyName='SampleData', @tableSchema='deerwalk'</v>
      </c>
      <c r="W41" s="3" t="str">
        <f t="shared" si="8"/>
        <v/>
      </c>
      <c r="X41" s="3" t="str">
        <f t="shared" si="9"/>
        <v xml:space="preserve">/// &lt;summary&gt;Effective date for dental plan&lt;/summary&gt;
[Description("Effective date for dental plan")]
[DataType(DataType.Date)]
[Column("ins_den_eff_date")]
[SampleData("39821")]
public DateTime ins_den_eff_date { get; set; }
</v>
      </c>
      <c r="Y41" s="5" t="str">
        <f t="shared" si="10"/>
        <v>@Html.DescriptionListElement(model =&gt; model.ins_den_eff_date)</v>
      </c>
      <c r="Z41" s="3" t="str">
        <f t="shared" si="11"/>
        <v>InsDenEffDate</v>
      </c>
      <c r="AA41" s="3" t="str">
        <f t="shared" si="12"/>
        <v>alter table deerwalk.Eligibility add InsDenEffDateDateDimId int null references DateDimensions(DateDimensionId);  exec db.ColumnPropertySet 'Eligibility', 'InsDenEffDateDateDimId', 'ins_den_eff_date', @propertyName='BaseField', @tableSchema='deerwalk'</v>
      </c>
      <c r="AB41" t="str">
        <f t="shared" si="25"/>
        <v xml:space="preserve">update dw set InsDenEffDateDateDimId=dd.DateDimensionId from deerwalk.Eligibility dw inner join dbo.datedimensions dd on dw.ins_den_eff_date=dd.calendardate and dd.TenantId=@tenantId where dw.InsDenEffDateDateDimId is null and dw.ins_den_eff_date is not null;
exec db.PrintNow 'Updated {n0} deerwalk.Eligibility.InsDenEffDateDateDimId fields', @@rowcount;
</v>
      </c>
      <c r="AC41" s="3" t="str">
        <f t="shared" si="13"/>
        <v>exec db.ColumnPropertySet 'Eligibility', 'ins_den_eff_date', 'Effective date', @propertyName='DisplayName', @tableSchema='deerwalk'</v>
      </c>
      <c r="AR41" s="3" t="str">
        <f t="shared" si="22"/>
        <v>ins_den_eff_date</v>
      </c>
      <c r="AS41" s="3" t="str">
        <f t="shared" si="17"/>
        <v>insdeneffdate</v>
      </c>
      <c r="AT41" s="3" t="str">
        <f t="shared" si="20"/>
        <v/>
      </c>
      <c r="AU41" s="3" t="e">
        <f t="shared" si="21"/>
        <v>#VALUE!</v>
      </c>
      <c r="AV41" s="3" t="str">
        <f t="shared" si="23"/>
        <v/>
      </c>
      <c r="AW41" s="3" t="str">
        <f t="shared" si="23"/>
        <v/>
      </c>
      <c r="AX41" s="3" t="str">
        <f t="shared" si="23"/>
        <v/>
      </c>
      <c r="AY41" s="3" t="str">
        <f t="shared" si="23"/>
        <v/>
      </c>
      <c r="AZ41" s="3" t="str">
        <f t="shared" si="24"/>
        <v/>
      </c>
      <c r="BA41" s="3" t="str">
        <f t="shared" si="23"/>
        <v/>
      </c>
      <c r="BB41" s="3" t="str">
        <f t="shared" si="23"/>
        <v/>
      </c>
      <c r="BC41" s="3" t="str">
        <f t="shared" si="23"/>
        <v/>
      </c>
      <c r="BD41" s="3" t="str">
        <f t="shared" si="23"/>
        <v/>
      </c>
    </row>
    <row r="42" spans="1:56" ht="14.25" customHeight="1" x14ac:dyDescent="0.45">
      <c r="A42" s="3" t="str">
        <f t="shared" si="0"/>
        <v>Eligibility.ins_den_term_date</v>
      </c>
      <c r="B42" t="s">
        <v>84</v>
      </c>
      <c r="C42">
        <v>40</v>
      </c>
      <c r="D42" t="s">
        <v>795</v>
      </c>
      <c r="E42" s="4" t="s">
        <v>107</v>
      </c>
      <c r="F42" t="s">
        <v>107</v>
      </c>
      <c r="G42" t="s">
        <v>29</v>
      </c>
      <c r="H42" s="3" t="str">
        <f t="shared" si="15"/>
        <v/>
      </c>
      <c r="I42" t="s">
        <v>795</v>
      </c>
      <c r="J42" s="4" t="s">
        <v>905</v>
      </c>
      <c r="K42" t="s">
        <v>108</v>
      </c>
      <c r="L42" s="1" t="s">
        <v>805</v>
      </c>
      <c r="M42" s="6"/>
      <c r="N42" s="4"/>
      <c r="O42" s="3" t="b">
        <f t="shared" si="1"/>
        <v>0</v>
      </c>
      <c r="P42" s="3" t="str">
        <f t="shared" si="2"/>
        <v>Eligibility</v>
      </c>
      <c r="Q42" s="3" t="str">
        <f t="shared" si="3"/>
        <v>date</v>
      </c>
      <c r="S42" s="3" t="str">
        <f t="shared" si="4"/>
        <v>date</v>
      </c>
      <c r="T42" s="3" t="str">
        <f t="shared" si="5"/>
        <v>alter table deerwalk.Eligibility add ins_den_term_date date</v>
      </c>
      <c r="U42" s="3" t="str">
        <f t="shared" si="6"/>
        <v>exec db.ColumnPropertySet 'Eligibility', 'ins_den_term_date', 'Termination date for dental plan', @tableSchema='deerwalk'</v>
      </c>
      <c r="V42" s="3" t="str">
        <f t="shared" si="7"/>
        <v>exec db.ColumnPropertySet 'Eligibility', 'ins_den_term_date', '40550', @propertyName='SampleData', @tableSchema='deerwalk'</v>
      </c>
      <c r="W42" s="3" t="str">
        <f t="shared" si="8"/>
        <v/>
      </c>
      <c r="X42" s="3" t="str">
        <f t="shared" si="9"/>
        <v xml:space="preserve">/// &lt;summary&gt;Termination date for dental plan&lt;/summary&gt;
[Description("Termination date for dental plan")]
[DataType(DataType.Date)]
[Column("ins_den_term_date")]
[SampleData("40550")]
public DateTime ins_den_term_date { get; set; }
</v>
      </c>
      <c r="Y42" s="5" t="str">
        <f t="shared" si="10"/>
        <v>@Html.DescriptionListElement(model =&gt; model.ins_den_term_date)</v>
      </c>
      <c r="Z42" s="3" t="str">
        <f t="shared" si="11"/>
        <v>InsDenTermDate</v>
      </c>
      <c r="AA42" s="3" t="str">
        <f t="shared" si="12"/>
        <v>alter table deerwalk.Eligibility add InsDenTermDateDateDimId int null references DateDimensions(DateDimensionId);  exec db.ColumnPropertySet 'Eligibility', 'InsDenTermDateDateDimId', 'ins_den_term_date', @propertyName='BaseField', @tableSchema='deerwalk'</v>
      </c>
      <c r="AB42" t="str">
        <f t="shared" si="25"/>
        <v xml:space="preserve">update dw set InsDenTermDateDateDimId=dd.DateDimensionId from deerwalk.Eligibility dw inner join dbo.datedimensions dd on dw.ins_den_term_date=dd.calendardate and dd.TenantId=@tenantId where dw.InsDenTermDateDateDimId is null and dw.ins_den_term_date is not null;
exec db.PrintNow 'Updated {n0} deerwalk.Eligibility.InsDenTermDateDateDimId fields', @@rowcount;
</v>
      </c>
      <c r="AC42" s="3" t="str">
        <f t="shared" si="13"/>
        <v>exec db.ColumnPropertySet 'Eligibility', 'ins_den_term_date', 'Termination date', @propertyName='DisplayName', @tableSchema='deerwalk'</v>
      </c>
      <c r="AR42" s="3" t="str">
        <f t="shared" si="22"/>
        <v>ins_den_term_date</v>
      </c>
      <c r="AS42" s="3" t="str">
        <f t="shared" si="17"/>
        <v>insdentermdate</v>
      </c>
      <c r="AT42" s="3" t="str">
        <f t="shared" si="20"/>
        <v/>
      </c>
      <c r="AU42" s="3" t="e">
        <f t="shared" si="21"/>
        <v>#VALUE!</v>
      </c>
      <c r="AV42" s="3" t="str">
        <f t="shared" si="23"/>
        <v/>
      </c>
      <c r="AW42" s="3" t="str">
        <f t="shared" si="23"/>
        <v/>
      </c>
      <c r="AX42" s="3" t="str">
        <f t="shared" si="23"/>
        <v/>
      </c>
      <c r="AY42" s="3" t="str">
        <f t="shared" si="23"/>
        <v/>
      </c>
      <c r="AZ42" s="3" t="str">
        <f t="shared" si="24"/>
        <v/>
      </c>
      <c r="BA42" s="3" t="str">
        <f t="shared" si="23"/>
        <v/>
      </c>
      <c r="BB42" s="3" t="str">
        <f t="shared" si="23"/>
        <v/>
      </c>
      <c r="BC42" s="3" t="str">
        <f t="shared" si="23"/>
        <v/>
      </c>
      <c r="BD42" s="3" t="str">
        <f t="shared" si="23"/>
        <v/>
      </c>
    </row>
    <row r="43" spans="1:56" ht="14.25" customHeight="1" x14ac:dyDescent="0.45">
      <c r="A43" s="3" t="str">
        <f t="shared" si="0"/>
        <v>Eligibility.ins_vis_eff_date</v>
      </c>
      <c r="B43" t="s">
        <v>84</v>
      </c>
      <c r="C43">
        <v>41</v>
      </c>
      <c r="D43" t="s">
        <v>795</v>
      </c>
      <c r="E43" s="4" t="s">
        <v>109</v>
      </c>
      <c r="F43" t="s">
        <v>109</v>
      </c>
      <c r="G43" t="s">
        <v>29</v>
      </c>
      <c r="H43" s="3" t="str">
        <f t="shared" si="15"/>
        <v/>
      </c>
      <c r="I43" t="s">
        <v>795</v>
      </c>
      <c r="J43" s="4" t="s">
        <v>1042</v>
      </c>
      <c r="K43" t="s">
        <v>110</v>
      </c>
      <c r="L43" s="1" t="s">
        <v>804</v>
      </c>
      <c r="M43" s="6"/>
      <c r="N43" s="4"/>
      <c r="O43" s="3" t="b">
        <f t="shared" si="1"/>
        <v>0</v>
      </c>
      <c r="P43" s="3" t="str">
        <f t="shared" si="2"/>
        <v>Eligibility</v>
      </c>
      <c r="Q43" s="3" t="str">
        <f t="shared" si="3"/>
        <v>date</v>
      </c>
      <c r="S43" s="3" t="str">
        <f t="shared" si="4"/>
        <v>date</v>
      </c>
      <c r="T43" s="3" t="str">
        <f t="shared" si="5"/>
        <v>alter table deerwalk.Eligibility add ins_vis_eff_date date</v>
      </c>
      <c r="U43" s="3" t="str">
        <f t="shared" si="6"/>
        <v>exec db.ColumnPropertySet 'Eligibility', 'ins_vis_eff_date', 'Effective date for vision plan', @tableSchema='deerwalk'</v>
      </c>
      <c r="V43" s="3" t="str">
        <f t="shared" si="7"/>
        <v>exec db.ColumnPropertySet 'Eligibility', 'ins_vis_eff_date', '39821', @propertyName='SampleData', @tableSchema='deerwalk'</v>
      </c>
      <c r="W43" s="3" t="str">
        <f t="shared" si="8"/>
        <v/>
      </c>
      <c r="X43" s="3" t="str">
        <f t="shared" si="9"/>
        <v xml:space="preserve">/// &lt;summary&gt;Effective date for vision plan&lt;/summary&gt;
[Description("Effective date for vision plan")]
[DataType(DataType.Date)]
[Column("ins_vis_eff_date")]
[SampleData("39821")]
public DateTime ins_vis_eff_date { get; set; }
</v>
      </c>
      <c r="Y43" s="5" t="str">
        <f t="shared" si="10"/>
        <v>@Html.DescriptionListElement(model =&gt; model.ins_vis_eff_date)</v>
      </c>
      <c r="Z43" s="3" t="str">
        <f t="shared" si="11"/>
        <v>InsVisEffDate</v>
      </c>
      <c r="AA43" s="3" t="str">
        <f t="shared" si="12"/>
        <v>alter table deerwalk.Eligibility add InsVisEffDateDateDimId int null references DateDimensions(DateDimensionId);  exec db.ColumnPropertySet 'Eligibility', 'InsVisEffDateDateDimId', 'ins_vis_eff_date', @propertyName='BaseField', @tableSchema='deerwalk'</v>
      </c>
      <c r="AB43" t="str">
        <f t="shared" si="25"/>
        <v xml:space="preserve">update dw set InsVisEffDateDateDimId=dd.DateDimensionId from deerwalk.Eligibility dw inner join dbo.datedimensions dd on dw.ins_vis_eff_date=dd.calendardate and dd.TenantId=@tenantId where dw.InsVisEffDateDateDimId is null and dw.ins_vis_eff_date is not null;
exec db.PrintNow 'Updated {n0} deerwalk.Eligibility.InsVisEffDateDateDimId fields', @@rowcount;
</v>
      </c>
      <c r="AC43" s="3" t="str">
        <f t="shared" si="13"/>
        <v>exec db.ColumnPropertySet 'Eligibility', 'ins_vis_eff_date', 'Effective Date', @propertyName='DisplayName', @tableSchema='deerwalk'</v>
      </c>
      <c r="AR43" s="3" t="str">
        <f t="shared" si="22"/>
        <v>ins_vis_eff_date</v>
      </c>
      <c r="AS43" s="3" t="str">
        <f t="shared" si="17"/>
        <v>insviseffdate</v>
      </c>
      <c r="AT43" s="3" t="str">
        <f t="shared" si="20"/>
        <v/>
      </c>
      <c r="AU43" s="3" t="e">
        <f t="shared" si="21"/>
        <v>#VALUE!</v>
      </c>
      <c r="AV43" s="3" t="str">
        <f t="shared" si="23"/>
        <v/>
      </c>
      <c r="AW43" s="3" t="str">
        <f t="shared" si="23"/>
        <v/>
      </c>
      <c r="AX43" s="3" t="str">
        <f t="shared" si="23"/>
        <v/>
      </c>
      <c r="AY43" s="3" t="str">
        <f t="shared" si="23"/>
        <v/>
      </c>
      <c r="AZ43" s="3" t="str">
        <f t="shared" si="24"/>
        <v/>
      </c>
      <c r="BA43" s="3" t="str">
        <f t="shared" si="23"/>
        <v/>
      </c>
      <c r="BB43" s="3" t="str">
        <f t="shared" si="23"/>
        <v/>
      </c>
      <c r="BC43" s="3" t="str">
        <f t="shared" si="23"/>
        <v/>
      </c>
      <c r="BD43" s="3" t="str">
        <f t="shared" si="23"/>
        <v/>
      </c>
    </row>
    <row r="44" spans="1:56" ht="14.25" customHeight="1" x14ac:dyDescent="0.45">
      <c r="A44" s="3" t="str">
        <f t="shared" si="0"/>
        <v>Eligibility.ins_vis_term_date</v>
      </c>
      <c r="B44" t="s">
        <v>84</v>
      </c>
      <c r="C44">
        <v>42</v>
      </c>
      <c r="D44" t="s">
        <v>795</v>
      </c>
      <c r="E44" s="4" t="s">
        <v>111</v>
      </c>
      <c r="F44" t="s">
        <v>111</v>
      </c>
      <c r="G44" t="s">
        <v>29</v>
      </c>
      <c r="H44" s="3" t="str">
        <f t="shared" si="15"/>
        <v/>
      </c>
      <c r="I44" t="s">
        <v>795</v>
      </c>
      <c r="J44" s="4" t="s">
        <v>1043</v>
      </c>
      <c r="K44" t="s">
        <v>112</v>
      </c>
      <c r="L44" s="1" t="s">
        <v>805</v>
      </c>
      <c r="M44" s="6"/>
      <c r="N44" s="4"/>
      <c r="O44" s="3" t="b">
        <f t="shared" si="1"/>
        <v>0</v>
      </c>
      <c r="P44" s="3" t="str">
        <f t="shared" si="2"/>
        <v>Eligibility</v>
      </c>
      <c r="Q44" s="3" t="str">
        <f t="shared" si="3"/>
        <v>date</v>
      </c>
      <c r="S44" s="3" t="str">
        <f t="shared" si="4"/>
        <v>date</v>
      </c>
      <c r="T44" s="3" t="str">
        <f t="shared" si="5"/>
        <v>alter table deerwalk.Eligibility add ins_vis_term_date date</v>
      </c>
      <c r="U44" s="3" t="str">
        <f t="shared" si="6"/>
        <v>exec db.ColumnPropertySet 'Eligibility', 'ins_vis_term_date', 'Termination date for vision plan', @tableSchema='deerwalk'</v>
      </c>
      <c r="V44" s="3" t="str">
        <f t="shared" si="7"/>
        <v>exec db.ColumnPropertySet 'Eligibility', 'ins_vis_term_date', '40550', @propertyName='SampleData', @tableSchema='deerwalk'</v>
      </c>
      <c r="W44" s="3" t="str">
        <f t="shared" si="8"/>
        <v/>
      </c>
      <c r="X44" s="3" t="str">
        <f t="shared" si="9"/>
        <v xml:space="preserve">/// &lt;summary&gt;Termination date for vision plan&lt;/summary&gt;
[Description("Termination date for vision plan")]
[DataType(DataType.Date)]
[Column("ins_vis_term_date")]
[SampleData("40550")]
public DateTime ins_vis_term_date { get; set; }
</v>
      </c>
      <c r="Y44" s="5" t="str">
        <f t="shared" si="10"/>
        <v>@Html.DescriptionListElement(model =&gt; model.ins_vis_term_date)</v>
      </c>
      <c r="Z44" s="3" t="str">
        <f t="shared" si="11"/>
        <v>InsVisTermDate</v>
      </c>
      <c r="AA44" s="3" t="str">
        <f t="shared" si="12"/>
        <v>alter table deerwalk.Eligibility add InsVisTermDateDateDimId int null references DateDimensions(DateDimensionId);  exec db.ColumnPropertySet 'Eligibility', 'InsVisTermDateDateDimId', 'ins_vis_term_date', @propertyName='BaseField', @tableSchema='deerwalk'</v>
      </c>
      <c r="AB44" t="str">
        <f t="shared" si="25"/>
        <v xml:space="preserve">update dw set InsVisTermDateDateDimId=dd.DateDimensionId from deerwalk.Eligibility dw inner join dbo.datedimensions dd on dw.ins_vis_term_date=dd.calendardate and dd.TenantId=@tenantId where dw.InsVisTermDateDateDimId is null and dw.ins_vis_term_date is not null;
exec db.PrintNow 'Updated {n0} deerwalk.Eligibility.InsVisTermDateDateDimId fields', @@rowcount;
</v>
      </c>
      <c r="AC44" s="3" t="str">
        <f t="shared" si="13"/>
        <v>exec db.ColumnPropertySet 'Eligibility', 'ins_vis_term_date', 'Termination Date', @propertyName='DisplayName', @tableSchema='deerwalk'</v>
      </c>
      <c r="AR44" s="3" t="str">
        <f t="shared" si="22"/>
        <v>ins_vis_term_date</v>
      </c>
      <c r="AS44" s="3" t="str">
        <f t="shared" si="17"/>
        <v>insvistermdate</v>
      </c>
      <c r="AT44" s="3" t="str">
        <f t="shared" si="20"/>
        <v/>
      </c>
      <c r="AU44" s="3" t="e">
        <f t="shared" si="21"/>
        <v>#VALUE!</v>
      </c>
      <c r="AV44" s="3" t="str">
        <f t="shared" si="23"/>
        <v/>
      </c>
      <c r="AW44" s="3" t="str">
        <f t="shared" si="23"/>
        <v/>
      </c>
      <c r="AX44" s="3" t="str">
        <f t="shared" si="23"/>
        <v/>
      </c>
      <c r="AY44" s="3" t="str">
        <f t="shared" si="23"/>
        <v/>
      </c>
      <c r="AZ44" s="3" t="str">
        <f t="shared" si="24"/>
        <v/>
      </c>
      <c r="BA44" s="3" t="str">
        <f t="shared" si="23"/>
        <v/>
      </c>
      <c r="BB44" s="3" t="str">
        <f t="shared" si="23"/>
        <v/>
      </c>
      <c r="BC44" s="3" t="str">
        <f t="shared" si="23"/>
        <v/>
      </c>
      <c r="BD44" s="3" t="str">
        <f t="shared" si="23"/>
        <v/>
      </c>
    </row>
    <row r="45" spans="1:56" ht="14.25" customHeight="1" x14ac:dyDescent="0.45">
      <c r="A45" s="3" t="str">
        <f t="shared" si="0"/>
        <v>Eligibility.ins_ltd_eff_date</v>
      </c>
      <c r="B45" t="s">
        <v>84</v>
      </c>
      <c r="C45">
        <v>43</v>
      </c>
      <c r="D45" t="s">
        <v>795</v>
      </c>
      <c r="E45" s="4" t="s">
        <v>113</v>
      </c>
      <c r="F45" t="s">
        <v>113</v>
      </c>
      <c r="G45" t="s">
        <v>29</v>
      </c>
      <c r="H45" s="3" t="str">
        <f t="shared" si="15"/>
        <v/>
      </c>
      <c r="I45" t="s">
        <v>795</v>
      </c>
      <c r="J45" s="4" t="s">
        <v>1042</v>
      </c>
      <c r="K45" t="s">
        <v>114</v>
      </c>
      <c r="L45" s="1" t="s">
        <v>804</v>
      </c>
      <c r="M45" s="6"/>
      <c r="N45" s="4"/>
      <c r="O45" s="3" t="b">
        <f t="shared" si="1"/>
        <v>0</v>
      </c>
      <c r="P45" s="3" t="str">
        <f t="shared" si="2"/>
        <v>Eligibility</v>
      </c>
      <c r="Q45" s="3" t="str">
        <f t="shared" si="3"/>
        <v>date</v>
      </c>
      <c r="S45" s="3" t="str">
        <f t="shared" si="4"/>
        <v>date</v>
      </c>
      <c r="T45" s="3" t="str">
        <f t="shared" si="5"/>
        <v>alter table deerwalk.Eligibility add ins_ltd_eff_date date</v>
      </c>
      <c r="U45" s="3" t="str">
        <f t="shared" si="6"/>
        <v>exec db.ColumnPropertySet 'Eligibility', 'ins_ltd_eff_date', 'Effective date for long term disability plan plan', @tableSchema='deerwalk'</v>
      </c>
      <c r="V45" s="3" t="str">
        <f t="shared" si="7"/>
        <v>exec db.ColumnPropertySet 'Eligibility', 'ins_ltd_eff_date', '39821', @propertyName='SampleData', @tableSchema='deerwalk'</v>
      </c>
      <c r="W45" s="3" t="str">
        <f t="shared" si="8"/>
        <v/>
      </c>
      <c r="X45" s="3" t="str">
        <f t="shared" si="9"/>
        <v xml:space="preserve">/// &lt;summary&gt;Effective date for long term disability plan plan&lt;/summary&gt;
[Description("Effective date for long term disability plan plan")]
[DataType(DataType.Date)]
[Column("ins_ltd_eff_date")]
[SampleData("39821")]
public DateTime ins_ltd_eff_date { get; set; }
</v>
      </c>
      <c r="Y45" s="5" t="str">
        <f t="shared" si="10"/>
        <v>@Html.DescriptionListElement(model =&gt; model.ins_ltd_eff_date)</v>
      </c>
      <c r="Z45" s="3" t="str">
        <f t="shared" si="11"/>
        <v>InsLtdEffDate</v>
      </c>
      <c r="AA45" s="3" t="str">
        <f t="shared" si="12"/>
        <v>alter table deerwalk.Eligibility add InsLtdEffDateDateDimId int null references DateDimensions(DateDimensionId);  exec db.ColumnPropertySet 'Eligibility', 'InsLtdEffDateDateDimId', 'ins_ltd_eff_date', @propertyName='BaseField', @tableSchema='deerwalk'</v>
      </c>
      <c r="AB45" t="str">
        <f t="shared" si="25"/>
        <v xml:space="preserve">update dw set InsLtdEffDateDateDimId=dd.DateDimensionId from deerwalk.Eligibility dw inner join dbo.datedimensions dd on dw.ins_ltd_eff_date=dd.calendardate and dd.TenantId=@tenantId where dw.InsLtdEffDateDateDimId is null and dw.ins_ltd_eff_date is not null;
exec db.PrintNow 'Updated {n0} deerwalk.Eligibility.InsLtdEffDateDateDimId fields', @@rowcount;
</v>
      </c>
      <c r="AC45" s="3" t="str">
        <f t="shared" si="13"/>
        <v>exec db.ColumnPropertySet 'Eligibility', 'ins_ltd_eff_date', 'Effective Date', @propertyName='DisplayName', @tableSchema='deerwalk'</v>
      </c>
      <c r="AR45" s="3" t="str">
        <f t="shared" si="22"/>
        <v>ins_ltd_eff_date</v>
      </c>
      <c r="AS45" s="3" t="str">
        <f t="shared" si="17"/>
        <v>insltdeffdate</v>
      </c>
      <c r="AT45" s="3" t="str">
        <f t="shared" si="20"/>
        <v/>
      </c>
      <c r="AU45" s="3" t="e">
        <f t="shared" si="21"/>
        <v>#VALUE!</v>
      </c>
      <c r="AV45" s="3" t="str">
        <f t="shared" si="23"/>
        <v/>
      </c>
      <c r="AW45" s="3" t="str">
        <f t="shared" si="23"/>
        <v/>
      </c>
      <c r="AX45" s="3" t="str">
        <f t="shared" si="23"/>
        <v/>
      </c>
      <c r="AY45" s="3" t="str">
        <f t="shared" si="23"/>
        <v/>
      </c>
      <c r="AZ45" s="3" t="str">
        <f t="shared" si="24"/>
        <v/>
      </c>
      <c r="BA45" s="3" t="str">
        <f t="shared" si="23"/>
        <v/>
      </c>
      <c r="BB45" s="3" t="str">
        <f t="shared" si="23"/>
        <v/>
      </c>
      <c r="BC45" s="3" t="str">
        <f t="shared" si="23"/>
        <v/>
      </c>
      <c r="BD45" s="3" t="str">
        <f t="shared" si="23"/>
        <v/>
      </c>
    </row>
    <row r="46" spans="1:56" ht="14.25" customHeight="1" x14ac:dyDescent="0.45">
      <c r="A46" s="3" t="str">
        <f t="shared" si="0"/>
        <v>Eligibility.ins_ltd_term_date</v>
      </c>
      <c r="B46" t="s">
        <v>84</v>
      </c>
      <c r="C46">
        <v>44</v>
      </c>
      <c r="D46" t="s">
        <v>795</v>
      </c>
      <c r="E46" s="4" t="s">
        <v>115</v>
      </c>
      <c r="F46" t="s">
        <v>115</v>
      </c>
      <c r="G46" t="s">
        <v>29</v>
      </c>
      <c r="H46" s="3" t="str">
        <f t="shared" si="15"/>
        <v/>
      </c>
      <c r="I46" t="s">
        <v>795</v>
      </c>
      <c r="J46" s="4" t="s">
        <v>1043</v>
      </c>
      <c r="K46" t="s">
        <v>116</v>
      </c>
      <c r="L46" s="1" t="s">
        <v>805</v>
      </c>
      <c r="M46" s="6"/>
      <c r="N46" s="4"/>
      <c r="O46" s="3" t="b">
        <f t="shared" si="1"/>
        <v>0</v>
      </c>
      <c r="P46" s="3" t="str">
        <f t="shared" si="2"/>
        <v>Eligibility</v>
      </c>
      <c r="Q46" s="3" t="str">
        <f t="shared" si="3"/>
        <v>date</v>
      </c>
      <c r="S46" s="3" t="str">
        <f t="shared" si="4"/>
        <v>date</v>
      </c>
      <c r="T46" s="3" t="str">
        <f t="shared" si="5"/>
        <v>alter table deerwalk.Eligibility add ins_ltd_term_date date</v>
      </c>
      <c r="U46" s="3" t="str">
        <f t="shared" si="6"/>
        <v>exec db.ColumnPropertySet 'Eligibility', 'ins_ltd_term_date', 'Termination date for long term disability plan', @tableSchema='deerwalk'</v>
      </c>
      <c r="V46" s="3" t="str">
        <f t="shared" si="7"/>
        <v>exec db.ColumnPropertySet 'Eligibility', 'ins_ltd_term_date', '40550', @propertyName='SampleData', @tableSchema='deerwalk'</v>
      </c>
      <c r="W46" s="3" t="str">
        <f t="shared" si="8"/>
        <v/>
      </c>
      <c r="X46" s="3" t="str">
        <f t="shared" si="9"/>
        <v xml:space="preserve">/// &lt;summary&gt;Termination date for long term disability plan&lt;/summary&gt;
[Description("Termination date for long term disability plan")]
[DataType(DataType.Date)]
[Column("ins_ltd_term_date")]
[SampleData("40550")]
public DateTime ins_ltd_term_date { get; set; }
</v>
      </c>
      <c r="Y46" s="5" t="str">
        <f t="shared" si="10"/>
        <v>@Html.DescriptionListElement(model =&gt; model.ins_ltd_term_date)</v>
      </c>
      <c r="Z46" s="3" t="str">
        <f t="shared" si="11"/>
        <v>InsLtdTermDate</v>
      </c>
      <c r="AA46" s="3" t="str">
        <f t="shared" si="12"/>
        <v>alter table deerwalk.Eligibility add InsLtdTermDateDateDimId int null references DateDimensions(DateDimensionId);  exec db.ColumnPropertySet 'Eligibility', 'InsLtdTermDateDateDimId', 'ins_ltd_term_date', @propertyName='BaseField', @tableSchema='deerwalk'</v>
      </c>
      <c r="AB46" t="str">
        <f t="shared" si="25"/>
        <v xml:space="preserve">update dw set InsLtdTermDateDateDimId=dd.DateDimensionId from deerwalk.Eligibility dw inner join dbo.datedimensions dd on dw.ins_ltd_term_date=dd.calendardate and dd.TenantId=@tenantId where dw.InsLtdTermDateDateDimId is null and dw.ins_ltd_term_date is not null;
exec db.PrintNow 'Updated {n0} deerwalk.Eligibility.InsLtdTermDateDateDimId fields', @@rowcount;
</v>
      </c>
      <c r="AC46" s="3" t="str">
        <f t="shared" si="13"/>
        <v>exec db.ColumnPropertySet 'Eligibility', 'ins_ltd_term_date', 'Termination Date', @propertyName='DisplayName', @tableSchema='deerwalk'</v>
      </c>
      <c r="AR46" s="3" t="str">
        <f t="shared" si="22"/>
        <v>ins_ltd_term_date</v>
      </c>
      <c r="AS46" s="3" t="str">
        <f t="shared" si="17"/>
        <v>insltdtermdate</v>
      </c>
      <c r="AT46" s="3" t="str">
        <f t="shared" si="20"/>
        <v/>
      </c>
      <c r="AU46" s="3" t="e">
        <f t="shared" si="21"/>
        <v>#VALUE!</v>
      </c>
      <c r="AV46" s="3" t="str">
        <f t="shared" si="23"/>
        <v/>
      </c>
      <c r="AW46" s="3" t="str">
        <f t="shared" si="23"/>
        <v/>
      </c>
      <c r="AX46" s="3" t="str">
        <f t="shared" si="23"/>
        <v/>
      </c>
      <c r="AY46" s="3" t="str">
        <f t="shared" si="23"/>
        <v/>
      </c>
      <c r="AZ46" s="3" t="str">
        <f t="shared" si="24"/>
        <v/>
      </c>
      <c r="BA46" s="3" t="str">
        <f t="shared" si="23"/>
        <v/>
      </c>
      <c r="BB46" s="3" t="str">
        <f t="shared" si="23"/>
        <v/>
      </c>
      <c r="BC46" s="3" t="str">
        <f t="shared" si="23"/>
        <v/>
      </c>
      <c r="BD46" s="3" t="str">
        <f t="shared" si="23"/>
        <v/>
      </c>
    </row>
    <row r="47" spans="1:56" ht="14.25" customHeight="1" x14ac:dyDescent="0.45">
      <c r="A47" s="3" t="str">
        <f t="shared" si="0"/>
        <v>Eligibility.ins_std_eff_date</v>
      </c>
      <c r="B47" t="s">
        <v>84</v>
      </c>
      <c r="C47">
        <v>45</v>
      </c>
      <c r="D47" t="s">
        <v>795</v>
      </c>
      <c r="E47" s="4" t="s">
        <v>117</v>
      </c>
      <c r="F47" t="s">
        <v>117</v>
      </c>
      <c r="G47" t="s">
        <v>29</v>
      </c>
      <c r="H47" s="3" t="str">
        <f t="shared" si="15"/>
        <v/>
      </c>
      <c r="I47" t="s">
        <v>795</v>
      </c>
      <c r="J47" s="4" t="s">
        <v>1042</v>
      </c>
      <c r="K47" t="s">
        <v>118</v>
      </c>
      <c r="L47" s="1" t="s">
        <v>804</v>
      </c>
      <c r="M47" s="6"/>
      <c r="N47" s="4"/>
      <c r="O47" s="3" t="b">
        <f t="shared" si="1"/>
        <v>0</v>
      </c>
      <c r="P47" s="3" t="str">
        <f t="shared" si="2"/>
        <v>Eligibility</v>
      </c>
      <c r="Q47" s="3" t="str">
        <f t="shared" si="3"/>
        <v>date</v>
      </c>
      <c r="S47" s="3" t="str">
        <f t="shared" si="4"/>
        <v>date</v>
      </c>
      <c r="T47" s="3" t="str">
        <f t="shared" si="5"/>
        <v>alter table deerwalk.Eligibility add ins_std_eff_date date</v>
      </c>
      <c r="U47" s="3" t="str">
        <f t="shared" si="6"/>
        <v>exec db.ColumnPropertySet 'Eligibility', 'ins_std_eff_date', 'Effective date for short term disability plan', @tableSchema='deerwalk'</v>
      </c>
      <c r="V47" s="3" t="str">
        <f t="shared" si="7"/>
        <v>exec db.ColumnPropertySet 'Eligibility', 'ins_std_eff_date', '39821', @propertyName='SampleData', @tableSchema='deerwalk'</v>
      </c>
      <c r="W47" s="3" t="str">
        <f t="shared" si="8"/>
        <v/>
      </c>
      <c r="X47" s="3" t="str">
        <f t="shared" si="9"/>
        <v xml:space="preserve">/// &lt;summary&gt;Effective date for short term disability plan&lt;/summary&gt;
[Description("Effective date for short term disability plan")]
[DataType(DataType.Date)]
[Column("ins_std_eff_date")]
[SampleData("39821")]
public DateTime ins_std_eff_date { get; set; }
</v>
      </c>
      <c r="Y47" s="5" t="str">
        <f t="shared" si="10"/>
        <v>@Html.DescriptionListElement(model =&gt; model.ins_std_eff_date)</v>
      </c>
      <c r="Z47" s="3" t="str">
        <f t="shared" si="11"/>
        <v>InsStdEffDate</v>
      </c>
      <c r="AA47" s="3" t="str">
        <f t="shared" si="12"/>
        <v>alter table deerwalk.Eligibility add InsStdEffDateDateDimId int null references DateDimensions(DateDimensionId);  exec db.ColumnPropertySet 'Eligibility', 'InsStdEffDateDateDimId', 'ins_std_eff_date', @propertyName='BaseField', @tableSchema='deerwalk'</v>
      </c>
      <c r="AB47" t="str">
        <f t="shared" si="25"/>
        <v xml:space="preserve">update dw set InsStdEffDateDateDimId=dd.DateDimensionId from deerwalk.Eligibility dw inner join dbo.datedimensions dd on dw.ins_std_eff_date=dd.calendardate and dd.TenantId=@tenantId where dw.InsStdEffDateDateDimId is null and dw.ins_std_eff_date is not null;
exec db.PrintNow 'Updated {n0} deerwalk.Eligibility.InsStdEffDateDateDimId fields', @@rowcount;
</v>
      </c>
      <c r="AC47" s="3" t="str">
        <f t="shared" si="13"/>
        <v>exec db.ColumnPropertySet 'Eligibility', 'ins_std_eff_date', 'Effective Date', @propertyName='DisplayName', @tableSchema='deerwalk'</v>
      </c>
      <c r="AR47" s="3" t="str">
        <f t="shared" si="22"/>
        <v>ins_std_eff_date</v>
      </c>
      <c r="AS47" s="3" t="str">
        <f t="shared" si="17"/>
        <v>insstdeffdate</v>
      </c>
      <c r="AT47" s="3" t="str">
        <f t="shared" si="20"/>
        <v/>
      </c>
      <c r="AU47" s="3" t="e">
        <f t="shared" si="21"/>
        <v>#VALUE!</v>
      </c>
      <c r="AV47" s="3" t="str">
        <f t="shared" si="23"/>
        <v/>
      </c>
      <c r="AW47" s="3" t="str">
        <f t="shared" si="23"/>
        <v/>
      </c>
      <c r="AX47" s="3" t="str">
        <f t="shared" si="23"/>
        <v/>
      </c>
      <c r="AY47" s="3" t="str">
        <f t="shared" si="23"/>
        <v/>
      </c>
      <c r="AZ47" s="3" t="str">
        <f t="shared" si="24"/>
        <v/>
      </c>
      <c r="BA47" s="3" t="str">
        <f t="shared" si="23"/>
        <v/>
      </c>
      <c r="BB47" s="3" t="str">
        <f t="shared" si="23"/>
        <v/>
      </c>
      <c r="BC47" s="3" t="str">
        <f t="shared" si="23"/>
        <v/>
      </c>
      <c r="BD47" s="3" t="str">
        <f t="shared" si="23"/>
        <v/>
      </c>
    </row>
    <row r="48" spans="1:56" ht="14.25" customHeight="1" x14ac:dyDescent="0.45">
      <c r="A48" s="3" t="str">
        <f t="shared" si="0"/>
        <v>Eligibility.ins_std_term_date</v>
      </c>
      <c r="B48" t="s">
        <v>84</v>
      </c>
      <c r="C48">
        <v>46</v>
      </c>
      <c r="D48" t="s">
        <v>795</v>
      </c>
      <c r="E48" s="4" t="s">
        <v>119</v>
      </c>
      <c r="F48" t="s">
        <v>119</v>
      </c>
      <c r="G48" t="s">
        <v>29</v>
      </c>
      <c r="H48" s="3" t="str">
        <f t="shared" si="15"/>
        <v/>
      </c>
      <c r="I48" t="s">
        <v>795</v>
      </c>
      <c r="J48" s="4" t="s">
        <v>1043</v>
      </c>
      <c r="K48" t="s">
        <v>120</v>
      </c>
      <c r="L48" s="1" t="s">
        <v>805</v>
      </c>
      <c r="M48" s="6"/>
      <c r="N48" s="4"/>
      <c r="O48" s="3" t="b">
        <f t="shared" si="1"/>
        <v>0</v>
      </c>
      <c r="P48" s="3" t="str">
        <f t="shared" si="2"/>
        <v>Eligibility</v>
      </c>
      <c r="Q48" s="3" t="str">
        <f t="shared" si="3"/>
        <v>date</v>
      </c>
      <c r="S48" s="3" t="str">
        <f t="shared" si="4"/>
        <v>date</v>
      </c>
      <c r="T48" s="3" t="str">
        <f t="shared" si="5"/>
        <v>alter table deerwalk.Eligibility add ins_std_term_date date</v>
      </c>
      <c r="U48" s="3" t="str">
        <f t="shared" si="6"/>
        <v>exec db.ColumnPropertySet 'Eligibility', 'ins_std_term_date', 'Termination date for short term disability plan', @tableSchema='deerwalk'</v>
      </c>
      <c r="V48" s="3" t="str">
        <f t="shared" si="7"/>
        <v>exec db.ColumnPropertySet 'Eligibility', 'ins_std_term_date', '40550', @propertyName='SampleData', @tableSchema='deerwalk'</v>
      </c>
      <c r="W48" s="3" t="str">
        <f t="shared" si="8"/>
        <v/>
      </c>
      <c r="X48" s="3" t="str">
        <f t="shared" si="9"/>
        <v xml:space="preserve">/// &lt;summary&gt;Termination date for short term disability plan&lt;/summary&gt;
[Description("Termination date for short term disability plan")]
[DataType(DataType.Date)]
[Column("ins_std_term_date")]
[SampleData("40550")]
public DateTime ins_std_term_date { get; set; }
</v>
      </c>
      <c r="Y48" s="5" t="str">
        <f t="shared" si="10"/>
        <v>@Html.DescriptionListElement(model =&gt; model.ins_std_term_date)</v>
      </c>
      <c r="Z48" s="3" t="str">
        <f t="shared" si="11"/>
        <v>InsStdTermDate</v>
      </c>
      <c r="AA48" s="3" t="str">
        <f t="shared" si="12"/>
        <v>alter table deerwalk.Eligibility add InsStdTermDateDateDimId int null references DateDimensions(DateDimensionId);  exec db.ColumnPropertySet 'Eligibility', 'InsStdTermDateDateDimId', 'ins_std_term_date', @propertyName='BaseField', @tableSchema='deerwalk'</v>
      </c>
      <c r="AB48" t="str">
        <f t="shared" si="25"/>
        <v xml:space="preserve">update dw set InsStdTermDateDateDimId=dd.DateDimensionId from deerwalk.Eligibility dw inner join dbo.datedimensions dd on dw.ins_std_term_date=dd.calendardate and dd.TenantId=@tenantId where dw.InsStdTermDateDateDimId is null and dw.ins_std_term_date is not null;
exec db.PrintNow 'Updated {n0} deerwalk.Eligibility.InsStdTermDateDateDimId fields', @@rowcount;
</v>
      </c>
      <c r="AC48" s="3" t="str">
        <f t="shared" si="13"/>
        <v>exec db.ColumnPropertySet 'Eligibility', 'ins_std_term_date', 'Termination Date', @propertyName='DisplayName', @tableSchema='deerwalk'</v>
      </c>
      <c r="AR48" s="3" t="str">
        <f t="shared" si="22"/>
        <v>ins_std_term_date</v>
      </c>
      <c r="AS48" s="3" t="str">
        <f t="shared" si="17"/>
        <v>insstdtermdate</v>
      </c>
      <c r="AT48" s="3" t="str">
        <f t="shared" si="20"/>
        <v/>
      </c>
      <c r="AU48" s="3" t="e">
        <f t="shared" si="21"/>
        <v>#VALUE!</v>
      </c>
      <c r="AV48" s="3" t="str">
        <f t="shared" si="23"/>
        <v/>
      </c>
      <c r="AW48" s="3" t="str">
        <f t="shared" si="23"/>
        <v/>
      </c>
      <c r="AX48" s="3" t="str">
        <f t="shared" si="23"/>
        <v/>
      </c>
      <c r="AY48" s="3" t="str">
        <f t="shared" si="23"/>
        <v/>
      </c>
      <c r="AZ48" s="3" t="str">
        <f t="shared" si="24"/>
        <v/>
      </c>
      <c r="BA48" s="3" t="str">
        <f t="shared" si="23"/>
        <v/>
      </c>
      <c r="BB48" s="3" t="str">
        <f t="shared" si="23"/>
        <v/>
      </c>
      <c r="BC48" s="3" t="str">
        <f t="shared" si="23"/>
        <v/>
      </c>
      <c r="BD48" s="3" t="str">
        <f t="shared" si="23"/>
        <v/>
      </c>
    </row>
    <row r="49" spans="1:56" ht="14.25" customHeight="1" x14ac:dyDescent="0.45">
      <c r="A49" s="3" t="str">
        <f t="shared" si="0"/>
        <v>Eligibility.prv_pcp_id</v>
      </c>
      <c r="B49" t="s">
        <v>84</v>
      </c>
      <c r="C49">
        <v>47</v>
      </c>
      <c r="D49" t="s">
        <v>795</v>
      </c>
      <c r="E49" s="4" t="s">
        <v>121</v>
      </c>
      <c r="F49" t="s">
        <v>121</v>
      </c>
      <c r="G49" t="s">
        <v>6</v>
      </c>
      <c r="H49" s="3">
        <f t="shared" si="15"/>
        <v>50</v>
      </c>
      <c r="I49" t="s">
        <v>860</v>
      </c>
      <c r="J49" s="4" t="s">
        <v>1019</v>
      </c>
      <c r="K49" t="s">
        <v>122</v>
      </c>
      <c r="L49" t="s">
        <v>806</v>
      </c>
      <c r="N49" s="4"/>
      <c r="O49" s="3" t="b">
        <f t="shared" si="1"/>
        <v>0</v>
      </c>
      <c r="P49" s="3" t="str">
        <f t="shared" si="2"/>
        <v>Eligibility</v>
      </c>
      <c r="Q49" s="3" t="str">
        <f t="shared" si="3"/>
        <v>varchar(50)</v>
      </c>
      <c r="S49" s="3" t="str">
        <f t="shared" si="4"/>
        <v>varchar(50)</v>
      </c>
      <c r="T49" s="3" t="str">
        <f t="shared" si="5"/>
        <v>alter table deerwalk.Eligibility add prv_pcp_id varchar(50)</v>
      </c>
      <c r="U49" s="3" t="str">
        <f t="shared" si="6"/>
        <v>exec db.ColumnPropertySet 'Eligibility', 'prv_pcp_id', 'Primary Care Physician identification number', @tableSchema='deerwalk'</v>
      </c>
      <c r="V49" s="3" t="str">
        <f t="shared" si="7"/>
        <v>exec db.ColumnPropertySet 'Eligibility', 'prv_pcp_id', '5687456598', @propertyName='SampleData', @tableSchema='deerwalk'</v>
      </c>
      <c r="W49" s="3" t="str">
        <f t="shared" si="8"/>
        <v/>
      </c>
      <c r="X49" s="3" t="str">
        <f t="shared" si="9"/>
        <v xml:space="preserve">/// &lt;summary&gt;Primary Care Physician identification number&lt;/summary&gt;
[Description("Primary Care Physician identification number")]
[Column("prv_pcp_id")]
[SampleData("5687456598")]
[MaxLength(50)]
public string prv_pcp_id { get; set; }
</v>
      </c>
      <c r="Y49" s="5" t="str">
        <f t="shared" si="10"/>
        <v>@Html.DescriptionListElement(model =&gt; model.prv_pcp_id)</v>
      </c>
      <c r="Z49" s="3" t="str">
        <f t="shared" si="11"/>
        <v>PrvPcpID</v>
      </c>
      <c r="AA49" s="3" t="str">
        <f t="shared" si="12"/>
        <v/>
      </c>
      <c r="AC49" s="3" t="str">
        <f t="shared" si="13"/>
        <v>exec db.ColumnPropertySet 'Eligibility', 'prv_pcp_id', 'PCP ID', @propertyName='DisplayName', @tableSchema='deerwalk'</v>
      </c>
      <c r="AR49" s="3" t="str">
        <f t="shared" si="22"/>
        <v>prv_pcp_id</v>
      </c>
      <c r="AS49" s="3" t="str">
        <f t="shared" si="17"/>
        <v>prvpcpid</v>
      </c>
      <c r="AT49" s="3">
        <f t="shared" si="20"/>
        <v>50</v>
      </c>
      <c r="AU49" s="3">
        <f t="shared" si="21"/>
        <v>50</v>
      </c>
      <c r="AV49" s="3" t="str">
        <f t="shared" si="23"/>
        <v/>
      </c>
      <c r="AW49" s="3" t="str">
        <f t="shared" si="23"/>
        <v/>
      </c>
      <c r="AX49" s="3" t="str">
        <f t="shared" si="23"/>
        <v/>
      </c>
      <c r="AY49" s="3" t="str">
        <f t="shared" si="23"/>
        <v/>
      </c>
      <c r="AZ49" s="3" t="str">
        <f t="shared" si="24"/>
        <v/>
      </c>
      <c r="BA49" s="3" t="str">
        <f t="shared" si="23"/>
        <v/>
      </c>
      <c r="BB49" s="3" t="str">
        <f t="shared" si="23"/>
        <v/>
      </c>
      <c r="BC49" s="3" t="str">
        <f t="shared" si="23"/>
        <v/>
      </c>
      <c r="BD49" s="3" t="str">
        <f t="shared" si="23"/>
        <v/>
      </c>
    </row>
    <row r="50" spans="1:56" ht="14.25" customHeight="1" x14ac:dyDescent="0.45">
      <c r="A50" s="3" t="str">
        <f t="shared" si="0"/>
        <v>Eligibility.prv_pcp_first_name</v>
      </c>
      <c r="B50" t="s">
        <v>84</v>
      </c>
      <c r="C50">
        <v>48</v>
      </c>
      <c r="D50" t="s">
        <v>795</v>
      </c>
      <c r="E50" s="4" t="s">
        <v>123</v>
      </c>
      <c r="F50" t="s">
        <v>123</v>
      </c>
      <c r="G50" t="s">
        <v>6</v>
      </c>
      <c r="H50" s="3">
        <f t="shared" si="15"/>
        <v>100</v>
      </c>
      <c r="I50" t="s">
        <v>835</v>
      </c>
      <c r="J50" s="4" t="s">
        <v>1020</v>
      </c>
      <c r="K50" t="s">
        <v>124</v>
      </c>
      <c r="L50" t="s">
        <v>125</v>
      </c>
      <c r="N50" s="4"/>
      <c r="O50" s="3" t="b">
        <f t="shared" si="1"/>
        <v>0</v>
      </c>
      <c r="P50" s="3" t="str">
        <f t="shared" si="2"/>
        <v>Eligibility</v>
      </c>
      <c r="Q50" s="3" t="str">
        <f t="shared" si="3"/>
        <v>varchar(100)</v>
      </c>
      <c r="S50" s="3" t="str">
        <f t="shared" si="4"/>
        <v>varchar(100)</v>
      </c>
      <c r="T50" s="3" t="str">
        <f t="shared" si="5"/>
        <v>alter table deerwalk.Eligibility add prv_pcp_first_name varchar(100)</v>
      </c>
      <c r="U50" s="3" t="str">
        <f t="shared" si="6"/>
        <v>exec db.ColumnPropertySet 'Eligibility', 'prv_pcp_first_name', 'Primary Care Physician First Name', @tableSchema='deerwalk'</v>
      </c>
      <c r="V50" s="3" t="str">
        <f t="shared" si="7"/>
        <v>exec db.ColumnPropertySet 'Eligibility', 'prv_pcp_first_name', 'Ashay', @propertyName='SampleData', @tableSchema='deerwalk'</v>
      </c>
      <c r="W50" s="3" t="str">
        <f t="shared" si="8"/>
        <v/>
      </c>
      <c r="X50" s="3" t="str">
        <f t="shared" si="9"/>
        <v xml:space="preserve">/// &lt;summary&gt;Primary Care Physician First Name&lt;/summary&gt;
[Description("Primary Care Physician First Name")]
[Column("prv_pcp_first_name")]
[SampleData("Ashay")]
[MaxLength(100)]
public string prv_pcp_first_name { get; set; }
</v>
      </c>
      <c r="Y50" s="5" t="str">
        <f t="shared" si="10"/>
        <v>@Html.DescriptionListElement(model =&gt; model.prv_pcp_first_name)</v>
      </c>
      <c r="Z50" s="3" t="str">
        <f t="shared" si="11"/>
        <v>PrvPcpFirstName</v>
      </c>
      <c r="AA50" s="3" t="str">
        <f t="shared" si="12"/>
        <v/>
      </c>
      <c r="AC50" s="3" t="str">
        <f t="shared" si="13"/>
        <v>exec db.ColumnPropertySet 'Eligibility', 'prv_pcp_first_name', 'PCP First Name', @propertyName='DisplayName', @tableSchema='deerwalk'</v>
      </c>
      <c r="AR50" s="3" t="str">
        <f t="shared" si="22"/>
        <v>prv_pcp_first_name</v>
      </c>
      <c r="AS50" s="3" t="str">
        <f t="shared" si="17"/>
        <v>prvpcpfirstname</v>
      </c>
      <c r="AT50" s="3">
        <f t="shared" si="20"/>
        <v>100</v>
      </c>
      <c r="AU50" s="3">
        <f t="shared" si="21"/>
        <v>100</v>
      </c>
      <c r="AV50" s="3">
        <f t="shared" si="23"/>
        <v>100</v>
      </c>
      <c r="AW50" s="3" t="str">
        <f t="shared" si="23"/>
        <v/>
      </c>
      <c r="AX50" s="3" t="str">
        <f t="shared" si="23"/>
        <v/>
      </c>
      <c r="AY50" s="3" t="str">
        <f t="shared" si="23"/>
        <v/>
      </c>
      <c r="AZ50" s="3" t="str">
        <f t="shared" si="24"/>
        <v/>
      </c>
      <c r="BA50" s="3" t="str">
        <f t="shared" si="23"/>
        <v/>
      </c>
      <c r="BB50" s="3" t="str">
        <f t="shared" si="23"/>
        <v/>
      </c>
      <c r="BC50" s="3" t="str">
        <f t="shared" si="23"/>
        <v/>
      </c>
      <c r="BD50" s="3" t="str">
        <f t="shared" si="23"/>
        <v/>
      </c>
    </row>
    <row r="51" spans="1:56" ht="14.25" customHeight="1" x14ac:dyDescent="0.45">
      <c r="A51" s="3" t="str">
        <f t="shared" si="0"/>
        <v>Eligibility.prv_pcp_middle_name</v>
      </c>
      <c r="B51" t="s">
        <v>84</v>
      </c>
      <c r="C51">
        <v>49</v>
      </c>
      <c r="D51" t="s">
        <v>795</v>
      </c>
      <c r="E51" s="4" t="s">
        <v>126</v>
      </c>
      <c r="F51" t="s">
        <v>126</v>
      </c>
      <c r="G51" t="s">
        <v>6</v>
      </c>
      <c r="H51" s="3">
        <f t="shared" si="15"/>
        <v>100</v>
      </c>
      <c r="I51" t="s">
        <v>821</v>
      </c>
      <c r="J51" s="4" t="s">
        <v>1021</v>
      </c>
      <c r="K51" t="s">
        <v>127</v>
      </c>
      <c r="L51" t="s">
        <v>128</v>
      </c>
      <c r="N51" s="4"/>
      <c r="O51" s="3" t="b">
        <f t="shared" si="1"/>
        <v>0</v>
      </c>
      <c r="P51" s="3" t="str">
        <f t="shared" si="2"/>
        <v>Eligibility</v>
      </c>
      <c r="Q51" s="3" t="str">
        <f t="shared" si="3"/>
        <v>varchar(30)</v>
      </c>
      <c r="S51" s="3" t="str">
        <f t="shared" si="4"/>
        <v>varchar(30)</v>
      </c>
      <c r="T51" s="3" t="str">
        <f t="shared" si="5"/>
        <v>alter table deerwalk.Eligibility add prv_pcp_middle_name varchar(30)</v>
      </c>
      <c r="U51" s="3" t="str">
        <f t="shared" si="6"/>
        <v>exec db.ColumnPropertySet 'Eligibility', 'prv_pcp_middle_name', 'Primary Care Physician Middle Name', @tableSchema='deerwalk'</v>
      </c>
      <c r="V51" s="3" t="str">
        <f t="shared" si="7"/>
        <v>exec db.ColumnPropertySet 'Eligibility', 'prv_pcp_middle_name', 'Kumar', @propertyName='SampleData', @tableSchema='deerwalk'</v>
      </c>
      <c r="W51" s="3" t="str">
        <f t="shared" si="8"/>
        <v/>
      </c>
      <c r="X51" s="3" t="str">
        <f t="shared" si="9"/>
        <v xml:space="preserve">/// &lt;summary&gt;Primary Care Physician Middle Name&lt;/summary&gt;
[Description("Primary Care Physician Middle Name")]
[Column("prv_pcp_middle_name")]
[SampleData("Kumar")]
[MaxLength(30)]
public string prv_pcp_middle_name { get; set; }
</v>
      </c>
      <c r="Y51" s="5" t="str">
        <f t="shared" si="10"/>
        <v>@Html.DescriptionListElement(model =&gt; model.prv_pcp_middle_name)</v>
      </c>
      <c r="Z51" s="3" t="str">
        <f t="shared" si="11"/>
        <v>PrvPcpMiddleName</v>
      </c>
      <c r="AA51" s="3" t="str">
        <f t="shared" si="12"/>
        <v/>
      </c>
      <c r="AC51" s="3" t="str">
        <f t="shared" si="13"/>
        <v>exec db.ColumnPropertySet 'Eligibility', 'prv_pcp_middle_name', 'PCP Middle Name', @propertyName='DisplayName', @tableSchema='deerwalk'</v>
      </c>
      <c r="AR51" s="3" t="str">
        <f t="shared" si="22"/>
        <v>prv_pcp_middle_name</v>
      </c>
      <c r="AS51" s="3" t="str">
        <f t="shared" si="17"/>
        <v>prvpcpmiddlename</v>
      </c>
      <c r="AT51" s="3">
        <f t="shared" si="20"/>
        <v>100</v>
      </c>
      <c r="AU51" s="3">
        <f t="shared" si="21"/>
        <v>30</v>
      </c>
      <c r="AV51" s="3" t="str">
        <f t="shared" si="23"/>
        <v/>
      </c>
      <c r="AW51" s="3">
        <f t="shared" si="23"/>
        <v>100</v>
      </c>
      <c r="AX51" s="3" t="str">
        <f t="shared" si="23"/>
        <v/>
      </c>
      <c r="AY51" s="3" t="str">
        <f t="shared" si="23"/>
        <v/>
      </c>
      <c r="AZ51" s="3" t="str">
        <f t="shared" si="24"/>
        <v/>
      </c>
      <c r="BA51" s="3" t="str">
        <f t="shared" si="23"/>
        <v/>
      </c>
      <c r="BB51" s="3" t="str">
        <f t="shared" si="23"/>
        <v/>
      </c>
      <c r="BC51" s="3" t="str">
        <f t="shared" si="23"/>
        <v/>
      </c>
      <c r="BD51" s="3" t="str">
        <f t="shared" si="23"/>
        <v/>
      </c>
    </row>
    <row r="52" spans="1:56" ht="14.25" customHeight="1" x14ac:dyDescent="0.45">
      <c r="A52" s="3" t="str">
        <f t="shared" si="0"/>
        <v>Eligibility.prv_pcp_last_name</v>
      </c>
      <c r="B52" t="s">
        <v>84</v>
      </c>
      <c r="C52">
        <v>50</v>
      </c>
      <c r="D52" t="s">
        <v>795</v>
      </c>
      <c r="E52" s="4" t="s">
        <v>129</v>
      </c>
      <c r="F52" t="s">
        <v>129</v>
      </c>
      <c r="G52" t="s">
        <v>6</v>
      </c>
      <c r="H52" s="3">
        <f t="shared" si="15"/>
        <v>100</v>
      </c>
      <c r="I52" t="s">
        <v>821</v>
      </c>
      <c r="J52" s="4" t="s">
        <v>1022</v>
      </c>
      <c r="K52" t="s">
        <v>130</v>
      </c>
      <c r="L52" t="s">
        <v>131</v>
      </c>
      <c r="N52" s="4"/>
      <c r="O52" s="3" t="b">
        <f t="shared" si="1"/>
        <v>0</v>
      </c>
      <c r="P52" s="3" t="str">
        <f t="shared" si="2"/>
        <v>Eligibility</v>
      </c>
      <c r="Q52" s="3" t="str">
        <f t="shared" si="3"/>
        <v>varchar(30)</v>
      </c>
      <c r="S52" s="3" t="str">
        <f t="shared" si="4"/>
        <v>varchar(30)</v>
      </c>
      <c r="T52" s="3" t="str">
        <f t="shared" si="5"/>
        <v>alter table deerwalk.Eligibility add prv_pcp_last_name varchar(30)</v>
      </c>
      <c r="U52" s="3" t="str">
        <f t="shared" si="6"/>
        <v>exec db.ColumnPropertySet 'Eligibility', 'prv_pcp_last_name', 'Primary Care Physician Last Name', @tableSchema='deerwalk'</v>
      </c>
      <c r="V52" s="3" t="str">
        <f t="shared" si="7"/>
        <v>exec db.ColumnPropertySet 'Eligibility', 'prv_pcp_last_name', 'Thakur', @propertyName='SampleData', @tableSchema='deerwalk'</v>
      </c>
      <c r="W52" s="3" t="str">
        <f t="shared" si="8"/>
        <v/>
      </c>
      <c r="X52" s="3" t="str">
        <f t="shared" si="9"/>
        <v xml:space="preserve">/// &lt;summary&gt;Primary Care Physician Last Name&lt;/summary&gt;
[Description("Primary Care Physician Last Name")]
[Column("prv_pcp_last_name")]
[SampleData("Thakur")]
[MaxLength(30)]
public string prv_pcp_last_name { get; set; }
</v>
      </c>
      <c r="Y52" s="5" t="str">
        <f t="shared" si="10"/>
        <v>@Html.DescriptionListElement(model =&gt; model.prv_pcp_last_name)</v>
      </c>
      <c r="Z52" s="3" t="str">
        <f t="shared" si="11"/>
        <v>PrvPcpLastName</v>
      </c>
      <c r="AA52" s="3" t="str">
        <f t="shared" si="12"/>
        <v/>
      </c>
      <c r="AC52" s="3" t="str">
        <f t="shared" si="13"/>
        <v>exec db.ColumnPropertySet 'Eligibility', 'prv_pcp_last_name', 'PCP Last Name', @propertyName='DisplayName', @tableSchema='deerwalk'</v>
      </c>
      <c r="AR52" s="3" t="str">
        <f t="shared" si="22"/>
        <v>prv_pcp_last_name</v>
      </c>
      <c r="AS52" s="3" t="str">
        <f t="shared" si="17"/>
        <v>prvpcplastname</v>
      </c>
      <c r="AT52" s="3">
        <f t="shared" si="20"/>
        <v>100</v>
      </c>
      <c r="AU52" s="3">
        <f t="shared" si="21"/>
        <v>30</v>
      </c>
      <c r="AV52" s="3" t="str">
        <f t="shared" si="23"/>
        <v/>
      </c>
      <c r="AW52" s="3" t="str">
        <f t="shared" si="23"/>
        <v/>
      </c>
      <c r="AX52" s="3">
        <f t="shared" si="23"/>
        <v>100</v>
      </c>
      <c r="AY52" s="3" t="str">
        <f t="shared" si="23"/>
        <v/>
      </c>
      <c r="AZ52" s="3" t="str">
        <f t="shared" si="24"/>
        <v/>
      </c>
      <c r="BA52" s="3" t="str">
        <f t="shared" si="23"/>
        <v/>
      </c>
      <c r="BB52" s="3" t="str">
        <f t="shared" si="23"/>
        <v/>
      </c>
      <c r="BC52" s="3" t="str">
        <f t="shared" si="23"/>
        <v/>
      </c>
      <c r="BD52" s="3" t="str">
        <f t="shared" si="23"/>
        <v/>
      </c>
    </row>
    <row r="53" spans="1:56" ht="14.25" customHeight="1" x14ac:dyDescent="0.45">
      <c r="A53" s="3" t="str">
        <f t="shared" si="0"/>
        <v>Eligibility.prv_pcp_site_id</v>
      </c>
      <c r="B53" t="s">
        <v>84</v>
      </c>
      <c r="C53">
        <v>51</v>
      </c>
      <c r="D53" t="s">
        <v>795</v>
      </c>
      <c r="E53" s="4" t="s">
        <v>132</v>
      </c>
      <c r="F53" t="s">
        <v>132</v>
      </c>
      <c r="G53" t="s">
        <v>6</v>
      </c>
      <c r="H53" s="3">
        <f t="shared" si="15"/>
        <v>15</v>
      </c>
      <c r="I53" t="s">
        <v>861</v>
      </c>
      <c r="J53" s="4" t="s">
        <v>133</v>
      </c>
      <c r="K53" t="s">
        <v>133</v>
      </c>
      <c r="L53" t="s">
        <v>807</v>
      </c>
      <c r="N53" s="4"/>
      <c r="O53" s="3" t="b">
        <f t="shared" si="1"/>
        <v>0</v>
      </c>
      <c r="P53" s="3" t="str">
        <f t="shared" si="2"/>
        <v>Eligibility</v>
      </c>
      <c r="Q53" s="3" t="str">
        <f t="shared" si="3"/>
        <v>varchar(15)</v>
      </c>
      <c r="S53" s="3" t="str">
        <f t="shared" si="4"/>
        <v>varchar(15)</v>
      </c>
      <c r="T53" s="3" t="str">
        <f t="shared" si="5"/>
        <v>alter table deerwalk.Eligibility add prv_pcp_site_id varchar(15)</v>
      </c>
      <c r="U53" s="3" t="str">
        <f t="shared" si="6"/>
        <v>exec db.ColumnPropertySet 'Eligibility', 'prv_pcp_site_id', 'PCP Location ID', @tableSchema='deerwalk'</v>
      </c>
      <c r="V53" s="3" t="str">
        <f t="shared" si="7"/>
        <v>exec db.ColumnPropertySet 'Eligibility', 'prv_pcp_site_id', '120', @propertyName='SampleData', @tableSchema='deerwalk'</v>
      </c>
      <c r="W53" s="3" t="str">
        <f t="shared" si="8"/>
        <v/>
      </c>
      <c r="X53" s="3" t="str">
        <f t="shared" si="9"/>
        <v xml:space="preserve">/// &lt;summary&gt;PCP Location ID&lt;/summary&gt;
[Description("PCP Location ID")]
[Column("prv_pcp_site_id")]
[SampleData("120")]
[MaxLength(15)]
public string prv_pcp_site_id { get; set; }
</v>
      </c>
      <c r="Y53" s="5" t="str">
        <f t="shared" si="10"/>
        <v>@Html.DescriptionListElement(model =&gt; model.prv_pcp_site_id)</v>
      </c>
      <c r="Z53" s="3" t="str">
        <f t="shared" si="11"/>
        <v>PrvPcpSiteID</v>
      </c>
      <c r="AA53" s="3" t="str">
        <f t="shared" si="12"/>
        <v/>
      </c>
      <c r="AC53" s="3" t="str">
        <f t="shared" si="13"/>
        <v>exec db.ColumnPropertySet 'Eligibility', 'prv_pcp_site_id', 'PCP Location ID', @propertyName='DisplayName', @tableSchema='deerwalk'</v>
      </c>
      <c r="AR53" s="3" t="str">
        <f t="shared" si="22"/>
        <v>prv_pcp_site_id</v>
      </c>
      <c r="AS53" s="3" t="str">
        <f t="shared" si="17"/>
        <v>prvpcpsiteid</v>
      </c>
      <c r="AT53" s="3">
        <f t="shared" si="20"/>
        <v>15</v>
      </c>
      <c r="AU53" s="3">
        <f t="shared" si="21"/>
        <v>15</v>
      </c>
      <c r="AV53" s="3" t="str">
        <f t="shared" si="23"/>
        <v/>
      </c>
      <c r="AW53" s="3" t="str">
        <f t="shared" si="23"/>
        <v/>
      </c>
      <c r="AX53" s="3" t="str">
        <f t="shared" si="23"/>
        <v/>
      </c>
      <c r="AY53" s="3" t="str">
        <f t="shared" si="23"/>
        <v/>
      </c>
      <c r="AZ53" s="3" t="str">
        <f t="shared" si="24"/>
        <v/>
      </c>
      <c r="BA53" s="3" t="str">
        <f t="shared" si="23"/>
        <v/>
      </c>
      <c r="BB53" s="3" t="str">
        <f t="shared" si="23"/>
        <v/>
      </c>
      <c r="BC53" s="3" t="str">
        <f t="shared" si="23"/>
        <v/>
      </c>
      <c r="BD53" s="3" t="str">
        <f t="shared" si="23"/>
        <v/>
      </c>
    </row>
    <row r="54" spans="1:56" ht="14.25" customHeight="1" x14ac:dyDescent="0.45">
      <c r="A54" s="3" t="str">
        <f t="shared" si="0"/>
        <v>Eligibility.udf1</v>
      </c>
      <c r="B54" t="s">
        <v>84</v>
      </c>
      <c r="C54">
        <v>52</v>
      </c>
      <c r="D54" t="s">
        <v>795</v>
      </c>
      <c r="E54" s="4" t="s">
        <v>134</v>
      </c>
      <c r="F54" t="s">
        <v>134</v>
      </c>
      <c r="G54" t="s">
        <v>6</v>
      </c>
      <c r="H54" s="3">
        <f t="shared" si="15"/>
        <v>255</v>
      </c>
      <c r="I54" t="s">
        <v>835</v>
      </c>
      <c r="J54" s="4" t="s">
        <v>959</v>
      </c>
      <c r="K54" t="s">
        <v>135</v>
      </c>
      <c r="L54" t="s">
        <v>795</v>
      </c>
      <c r="N54" s="4"/>
      <c r="O54" s="3" t="b">
        <f t="shared" si="1"/>
        <v>1</v>
      </c>
      <c r="P54" s="3" t="str">
        <f t="shared" si="2"/>
        <v>Eligibility</v>
      </c>
      <c r="Q54" s="3" t="str">
        <f t="shared" si="3"/>
        <v>varchar(100)</v>
      </c>
      <c r="S54" s="3" t="str">
        <f t="shared" si="4"/>
        <v>varchar(100)</v>
      </c>
      <c r="T54" s="3" t="str">
        <f t="shared" si="5"/>
        <v>alter table deerwalk.Eligibility add udf1 varchar(100)</v>
      </c>
      <c r="U54" s="3" t="str">
        <f t="shared" si="6"/>
        <v>exec db.ColumnPropertySet 'Eligibility', 'udf1', 'User Defined Field 1', @tableSchema='deerwalk'</v>
      </c>
      <c r="V54" s="3" t="str">
        <f t="shared" si="7"/>
        <v/>
      </c>
      <c r="W54" s="3" t="str">
        <f t="shared" si="8"/>
        <v>exec db.ColumnPropertySet 'Eligibility', 'udf1', 'UserDefinedData', @propertyName='CustomAttribute', @tableSchema='deerwalk'</v>
      </c>
      <c r="X54" s="3" t="str">
        <f t="shared" si="9"/>
        <v xml:space="preserve">/// &lt;summary&gt;User Defined Field 1&lt;/summary&gt;
[Description("User Defined Field 1")]
[Column("udf1")]
[MaxLength(100)]
public string udf1 { get; set; }
</v>
      </c>
      <c r="Y54" s="5" t="str">
        <f t="shared" si="10"/>
        <v>@Html.DescriptionListElement(model =&gt; model.udf1)</v>
      </c>
      <c r="Z54" s="3" t="str">
        <f t="shared" si="11"/>
        <v>Udf1</v>
      </c>
      <c r="AA54" s="3" t="str">
        <f t="shared" si="12"/>
        <v/>
      </c>
      <c r="AC54" s="3" t="str">
        <f t="shared" si="13"/>
        <v>exec db.ColumnPropertySet 'Eligibility', 'udf1', 'UDF 1', @propertyName='DisplayName', @tableSchema='deerwalk'</v>
      </c>
      <c r="AR54" s="3" t="str">
        <f t="shared" si="22"/>
        <v>udf1</v>
      </c>
      <c r="AS54" s="3" t="str">
        <f t="shared" si="17"/>
        <v>udf1</v>
      </c>
      <c r="AT54" s="3">
        <f t="shared" si="20"/>
        <v>255</v>
      </c>
      <c r="AU54" s="3">
        <f t="shared" si="21"/>
        <v>100</v>
      </c>
      <c r="AV54" s="3" t="str">
        <f t="shared" si="23"/>
        <v/>
      </c>
      <c r="AW54" s="3" t="str">
        <f t="shared" si="23"/>
        <v/>
      </c>
      <c r="AX54" s="3" t="str">
        <f t="shared" si="23"/>
        <v/>
      </c>
      <c r="AY54" s="3">
        <f t="shared" si="23"/>
        <v>255</v>
      </c>
      <c r="AZ54" s="3" t="str">
        <f t="shared" si="24"/>
        <v/>
      </c>
      <c r="BA54" s="3" t="str">
        <f t="shared" si="23"/>
        <v/>
      </c>
      <c r="BB54" s="3" t="str">
        <f t="shared" si="23"/>
        <v/>
      </c>
      <c r="BC54" s="3" t="str">
        <f t="shared" si="23"/>
        <v/>
      </c>
      <c r="BD54" s="3" t="str">
        <f t="shared" si="23"/>
        <v/>
      </c>
    </row>
    <row r="55" spans="1:56" ht="14.25" customHeight="1" x14ac:dyDescent="0.45">
      <c r="A55" s="3" t="str">
        <f t="shared" si="0"/>
        <v>Eligibility.udf2</v>
      </c>
      <c r="B55" t="s">
        <v>84</v>
      </c>
      <c r="C55">
        <v>53</v>
      </c>
      <c r="D55" t="s">
        <v>795</v>
      </c>
      <c r="E55" s="4" t="s">
        <v>136</v>
      </c>
      <c r="F55" t="s">
        <v>136</v>
      </c>
      <c r="G55" t="s">
        <v>6</v>
      </c>
      <c r="H55" s="3">
        <f t="shared" si="15"/>
        <v>255</v>
      </c>
      <c r="I55" t="s">
        <v>835</v>
      </c>
      <c r="J55" s="4" t="s">
        <v>960</v>
      </c>
      <c r="K55" t="s">
        <v>137</v>
      </c>
      <c r="L55" t="s">
        <v>795</v>
      </c>
      <c r="N55" s="4"/>
      <c r="O55" s="3" t="b">
        <f t="shared" si="1"/>
        <v>1</v>
      </c>
      <c r="P55" s="3" t="str">
        <f t="shared" si="2"/>
        <v>Eligibility</v>
      </c>
      <c r="Q55" s="3" t="str">
        <f t="shared" si="3"/>
        <v>varchar(100)</v>
      </c>
      <c r="S55" s="3" t="str">
        <f t="shared" si="4"/>
        <v>varchar(100)</v>
      </c>
      <c r="T55" s="3" t="str">
        <f t="shared" si="5"/>
        <v>alter table deerwalk.Eligibility add udf2 varchar(100)</v>
      </c>
      <c r="U55" s="3" t="str">
        <f t="shared" si="6"/>
        <v>exec db.ColumnPropertySet 'Eligibility', 'udf2', 'User Defined Field 2', @tableSchema='deerwalk'</v>
      </c>
      <c r="V55" s="3" t="str">
        <f t="shared" si="7"/>
        <v/>
      </c>
      <c r="W55" s="3" t="str">
        <f t="shared" si="8"/>
        <v>exec db.ColumnPropertySet 'Eligibility', 'udf2', 'UserDefinedData', @propertyName='CustomAttribute', @tableSchema='deerwalk'</v>
      </c>
      <c r="X55" s="3" t="str">
        <f t="shared" si="9"/>
        <v xml:space="preserve">/// &lt;summary&gt;User Defined Field 2&lt;/summary&gt;
[Description("User Defined Field 2")]
[Column("udf2")]
[MaxLength(100)]
public string udf2 { get; set; }
</v>
      </c>
      <c r="Y55" s="5" t="str">
        <f t="shared" si="10"/>
        <v>@Html.DescriptionListElement(model =&gt; model.udf2)</v>
      </c>
      <c r="Z55" s="3" t="str">
        <f t="shared" si="11"/>
        <v>Udf2</v>
      </c>
      <c r="AA55" s="3" t="str">
        <f t="shared" si="12"/>
        <v/>
      </c>
      <c r="AC55" s="3" t="str">
        <f t="shared" si="13"/>
        <v>exec db.ColumnPropertySet 'Eligibility', 'udf2', 'UDF 2', @propertyName='DisplayName', @tableSchema='deerwalk'</v>
      </c>
      <c r="AR55" s="3" t="str">
        <f t="shared" si="22"/>
        <v>udf2</v>
      </c>
      <c r="AS55" s="3" t="str">
        <f t="shared" si="17"/>
        <v>udf2</v>
      </c>
      <c r="AT55" s="3">
        <f t="shared" si="20"/>
        <v>255</v>
      </c>
      <c r="AU55" s="3">
        <f t="shared" si="21"/>
        <v>100</v>
      </c>
      <c r="AV55" s="3" t="str">
        <f t="shared" si="23"/>
        <v/>
      </c>
      <c r="AW55" s="3" t="str">
        <f t="shared" si="23"/>
        <v/>
      </c>
      <c r="AX55" s="3" t="str">
        <f t="shared" si="23"/>
        <v/>
      </c>
      <c r="AY55" s="3">
        <f t="shared" si="23"/>
        <v>255</v>
      </c>
      <c r="AZ55" s="3" t="str">
        <f t="shared" si="24"/>
        <v/>
      </c>
      <c r="BA55" s="3" t="str">
        <f t="shared" si="23"/>
        <v/>
      </c>
      <c r="BB55" s="3" t="str">
        <f t="shared" si="23"/>
        <v/>
      </c>
      <c r="BC55" s="3" t="str">
        <f t="shared" si="23"/>
        <v/>
      </c>
      <c r="BD55" s="3" t="str">
        <f t="shared" si="23"/>
        <v/>
      </c>
    </row>
    <row r="56" spans="1:56" ht="14.25" customHeight="1" x14ac:dyDescent="0.45">
      <c r="A56" s="3" t="str">
        <f t="shared" si="0"/>
        <v>Eligibility.udf3</v>
      </c>
      <c r="B56" t="s">
        <v>84</v>
      </c>
      <c r="C56">
        <v>54</v>
      </c>
      <c r="D56" t="s">
        <v>795</v>
      </c>
      <c r="E56" s="4" t="s">
        <v>138</v>
      </c>
      <c r="F56" t="s">
        <v>138</v>
      </c>
      <c r="G56" t="s">
        <v>6</v>
      </c>
      <c r="H56" s="3">
        <f t="shared" si="15"/>
        <v>255</v>
      </c>
      <c r="I56" t="s">
        <v>835</v>
      </c>
      <c r="J56" s="4" t="s">
        <v>961</v>
      </c>
      <c r="K56" t="s">
        <v>139</v>
      </c>
      <c r="L56" t="s">
        <v>795</v>
      </c>
      <c r="N56" s="4"/>
      <c r="O56" s="3" t="b">
        <f t="shared" si="1"/>
        <v>1</v>
      </c>
      <c r="P56" s="3" t="str">
        <f t="shared" si="2"/>
        <v>Eligibility</v>
      </c>
      <c r="Q56" s="3" t="str">
        <f t="shared" si="3"/>
        <v>varchar(100)</v>
      </c>
      <c r="S56" s="3" t="str">
        <f t="shared" si="4"/>
        <v>varchar(100)</v>
      </c>
      <c r="T56" s="3" t="str">
        <f t="shared" si="5"/>
        <v>alter table deerwalk.Eligibility add udf3 varchar(100)</v>
      </c>
      <c r="U56" s="3" t="str">
        <f t="shared" si="6"/>
        <v>exec db.ColumnPropertySet 'Eligibility', 'udf3', 'User Defined Field 3', @tableSchema='deerwalk'</v>
      </c>
      <c r="V56" s="3" t="str">
        <f t="shared" si="7"/>
        <v/>
      </c>
      <c r="W56" s="3" t="str">
        <f t="shared" si="8"/>
        <v>exec db.ColumnPropertySet 'Eligibility', 'udf3', 'UserDefinedData', @propertyName='CustomAttribute', @tableSchema='deerwalk'</v>
      </c>
      <c r="X56" s="3" t="str">
        <f t="shared" si="9"/>
        <v xml:space="preserve">/// &lt;summary&gt;User Defined Field 3&lt;/summary&gt;
[Description("User Defined Field 3")]
[Column("udf3")]
[MaxLength(100)]
public string udf3 { get; set; }
</v>
      </c>
      <c r="Y56" s="5" t="str">
        <f t="shared" si="10"/>
        <v>@Html.DescriptionListElement(model =&gt; model.udf3)</v>
      </c>
      <c r="Z56" s="3" t="str">
        <f t="shared" si="11"/>
        <v>Udf3</v>
      </c>
      <c r="AA56" s="3" t="str">
        <f t="shared" si="12"/>
        <v/>
      </c>
      <c r="AC56" s="3" t="str">
        <f t="shared" si="13"/>
        <v>exec db.ColumnPropertySet 'Eligibility', 'udf3', 'UDF 3', @propertyName='DisplayName', @tableSchema='deerwalk'</v>
      </c>
      <c r="AR56" s="3" t="str">
        <f t="shared" si="22"/>
        <v>udf3</v>
      </c>
      <c r="AS56" s="3" t="str">
        <f t="shared" si="17"/>
        <v>udf3</v>
      </c>
      <c r="AT56" s="3">
        <f t="shared" si="20"/>
        <v>255</v>
      </c>
      <c r="AU56" s="3">
        <f t="shared" si="21"/>
        <v>100</v>
      </c>
      <c r="AV56" s="3" t="str">
        <f t="shared" si="23"/>
        <v/>
      </c>
      <c r="AW56" s="3" t="str">
        <f t="shared" si="23"/>
        <v/>
      </c>
      <c r="AX56" s="3" t="str">
        <f t="shared" si="23"/>
        <v/>
      </c>
      <c r="AY56" s="3">
        <f t="shared" si="23"/>
        <v>255</v>
      </c>
      <c r="AZ56" s="3" t="str">
        <f t="shared" si="24"/>
        <v/>
      </c>
      <c r="BA56" s="3" t="str">
        <f t="shared" si="23"/>
        <v/>
      </c>
      <c r="BB56" s="3" t="str">
        <f t="shared" si="23"/>
        <v/>
      </c>
      <c r="BC56" s="3" t="str">
        <f t="shared" si="23"/>
        <v/>
      </c>
      <c r="BD56" s="3" t="str">
        <f t="shared" si="23"/>
        <v/>
      </c>
    </row>
    <row r="57" spans="1:56" ht="14.25" customHeight="1" x14ac:dyDescent="0.45">
      <c r="A57" s="3" t="str">
        <f t="shared" si="0"/>
        <v>Eligibility.udf4</v>
      </c>
      <c r="B57" t="s">
        <v>84</v>
      </c>
      <c r="C57">
        <v>55</v>
      </c>
      <c r="D57" t="s">
        <v>795</v>
      </c>
      <c r="E57" s="4" t="s">
        <v>140</v>
      </c>
      <c r="F57" t="s">
        <v>140</v>
      </c>
      <c r="G57" t="s">
        <v>6</v>
      </c>
      <c r="H57" s="3">
        <f t="shared" si="15"/>
        <v>255</v>
      </c>
      <c r="I57" t="s">
        <v>835</v>
      </c>
      <c r="J57" s="4" t="s">
        <v>962</v>
      </c>
      <c r="K57" t="s">
        <v>141</v>
      </c>
      <c r="L57" t="s">
        <v>795</v>
      </c>
      <c r="N57" s="4"/>
      <c r="O57" s="3" t="b">
        <f t="shared" si="1"/>
        <v>1</v>
      </c>
      <c r="P57" s="3" t="str">
        <f t="shared" si="2"/>
        <v>Eligibility</v>
      </c>
      <c r="Q57" s="3" t="str">
        <f t="shared" si="3"/>
        <v>varchar(100)</v>
      </c>
      <c r="S57" s="3" t="str">
        <f t="shared" si="4"/>
        <v>varchar(100)</v>
      </c>
      <c r="T57" s="3" t="str">
        <f t="shared" si="5"/>
        <v>alter table deerwalk.Eligibility add udf4 varchar(100)</v>
      </c>
      <c r="U57" s="3" t="str">
        <f t="shared" si="6"/>
        <v>exec db.ColumnPropertySet 'Eligibility', 'udf4', 'User Defined Field 4', @tableSchema='deerwalk'</v>
      </c>
      <c r="V57" s="3" t="str">
        <f t="shared" si="7"/>
        <v/>
      </c>
      <c r="W57" s="3" t="str">
        <f t="shared" si="8"/>
        <v>exec db.ColumnPropertySet 'Eligibility', 'udf4', 'UserDefinedData', @propertyName='CustomAttribute', @tableSchema='deerwalk'</v>
      </c>
      <c r="X57" s="3" t="str">
        <f t="shared" si="9"/>
        <v xml:space="preserve">/// &lt;summary&gt;User Defined Field 4&lt;/summary&gt;
[Description("User Defined Field 4")]
[Column("udf4")]
[MaxLength(100)]
public string udf4 { get; set; }
</v>
      </c>
      <c r="Y57" s="5" t="str">
        <f t="shared" si="10"/>
        <v>@Html.DescriptionListElement(model =&gt; model.udf4)</v>
      </c>
      <c r="Z57" s="3" t="str">
        <f t="shared" si="11"/>
        <v>Udf4</v>
      </c>
      <c r="AA57" s="3" t="str">
        <f t="shared" si="12"/>
        <v/>
      </c>
      <c r="AC57" s="3" t="str">
        <f t="shared" si="13"/>
        <v>exec db.ColumnPropertySet 'Eligibility', 'udf4', 'UDF 4', @propertyName='DisplayName', @tableSchema='deerwalk'</v>
      </c>
      <c r="AR57" s="3" t="str">
        <f t="shared" si="22"/>
        <v>udf4</v>
      </c>
      <c r="AS57" s="3" t="str">
        <f t="shared" si="17"/>
        <v>udf4</v>
      </c>
      <c r="AT57" s="3">
        <f t="shared" si="20"/>
        <v>255</v>
      </c>
      <c r="AU57" s="3">
        <f t="shared" si="21"/>
        <v>100</v>
      </c>
      <c r="AV57" s="3" t="str">
        <f t="shared" si="23"/>
        <v/>
      </c>
      <c r="AW57" s="3" t="str">
        <f t="shared" si="23"/>
        <v/>
      </c>
      <c r="AX57" s="3" t="str">
        <f t="shared" si="23"/>
        <v/>
      </c>
      <c r="AY57" s="3">
        <f t="shared" si="23"/>
        <v>255</v>
      </c>
      <c r="AZ57" s="3" t="str">
        <f t="shared" si="24"/>
        <v/>
      </c>
      <c r="BA57" s="3" t="str">
        <f t="shared" si="23"/>
        <v/>
      </c>
      <c r="BB57" s="3" t="str">
        <f t="shared" si="23"/>
        <v/>
      </c>
      <c r="BC57" s="3" t="str">
        <f t="shared" si="23"/>
        <v/>
      </c>
      <c r="BD57" s="3" t="str">
        <f t="shared" si="23"/>
        <v/>
      </c>
    </row>
    <row r="58" spans="1:56" ht="14.25" customHeight="1" x14ac:dyDescent="0.45">
      <c r="A58" s="3" t="str">
        <f t="shared" si="0"/>
        <v>Eligibility.udf5</v>
      </c>
      <c r="B58" t="s">
        <v>84</v>
      </c>
      <c r="C58">
        <v>56</v>
      </c>
      <c r="D58" t="s">
        <v>795</v>
      </c>
      <c r="E58" s="4" t="s">
        <v>142</v>
      </c>
      <c r="F58" t="s">
        <v>142</v>
      </c>
      <c r="G58" t="s">
        <v>6</v>
      </c>
      <c r="H58" s="3">
        <f t="shared" si="15"/>
        <v>255</v>
      </c>
      <c r="I58" t="s">
        <v>835</v>
      </c>
      <c r="J58" s="4" t="s">
        <v>963</v>
      </c>
      <c r="K58" t="s">
        <v>143</v>
      </c>
      <c r="L58" t="s">
        <v>795</v>
      </c>
      <c r="N58" s="4"/>
      <c r="O58" s="3" t="b">
        <f t="shared" si="1"/>
        <v>1</v>
      </c>
      <c r="P58" s="3" t="str">
        <f t="shared" si="2"/>
        <v>Eligibility</v>
      </c>
      <c r="Q58" s="3" t="str">
        <f t="shared" si="3"/>
        <v>varchar(100)</v>
      </c>
      <c r="S58" s="3" t="str">
        <f t="shared" si="4"/>
        <v>varchar(100)</v>
      </c>
      <c r="T58" s="3" t="str">
        <f t="shared" si="5"/>
        <v>alter table deerwalk.Eligibility add udf5 varchar(100)</v>
      </c>
      <c r="U58" s="3" t="str">
        <f t="shared" si="6"/>
        <v>exec db.ColumnPropertySet 'Eligibility', 'udf5', 'User Defined Field 5', @tableSchema='deerwalk'</v>
      </c>
      <c r="V58" s="3" t="str">
        <f t="shared" si="7"/>
        <v/>
      </c>
      <c r="W58" s="3" t="str">
        <f t="shared" si="8"/>
        <v>exec db.ColumnPropertySet 'Eligibility', 'udf5', 'UserDefinedData', @propertyName='CustomAttribute', @tableSchema='deerwalk'</v>
      </c>
      <c r="X58" s="3" t="str">
        <f t="shared" si="9"/>
        <v xml:space="preserve">/// &lt;summary&gt;User Defined Field 5&lt;/summary&gt;
[Description("User Defined Field 5")]
[Column("udf5")]
[MaxLength(100)]
public string udf5 { get; set; }
</v>
      </c>
      <c r="Y58" s="5" t="str">
        <f t="shared" si="10"/>
        <v>@Html.DescriptionListElement(model =&gt; model.udf5)</v>
      </c>
      <c r="Z58" s="3" t="str">
        <f t="shared" si="11"/>
        <v>Udf5</v>
      </c>
      <c r="AA58" s="3" t="str">
        <f t="shared" si="12"/>
        <v/>
      </c>
      <c r="AC58" s="3" t="str">
        <f t="shared" si="13"/>
        <v>exec db.ColumnPropertySet 'Eligibility', 'udf5', 'UDF 5', @propertyName='DisplayName', @tableSchema='deerwalk'</v>
      </c>
      <c r="AR58" s="3" t="str">
        <f t="shared" si="22"/>
        <v>udf5</v>
      </c>
      <c r="AS58" s="3" t="str">
        <f t="shared" si="17"/>
        <v>udf5</v>
      </c>
      <c r="AT58" s="3">
        <f t="shared" si="20"/>
        <v>255</v>
      </c>
      <c r="AU58" s="3">
        <f t="shared" si="21"/>
        <v>100</v>
      </c>
      <c r="AV58" s="3" t="str">
        <f t="shared" si="23"/>
        <v/>
      </c>
      <c r="AW58" s="3" t="str">
        <f t="shared" si="23"/>
        <v/>
      </c>
      <c r="AX58" s="3" t="str">
        <f t="shared" si="23"/>
        <v/>
      </c>
      <c r="AY58" s="3">
        <f t="shared" si="23"/>
        <v>255</v>
      </c>
      <c r="AZ58" s="3" t="str">
        <f t="shared" si="24"/>
        <v/>
      </c>
      <c r="BA58" s="3" t="str">
        <f t="shared" si="23"/>
        <v/>
      </c>
      <c r="BB58" s="3" t="str">
        <f t="shared" si="23"/>
        <v/>
      </c>
      <c r="BC58" s="3" t="str">
        <f t="shared" si="23"/>
        <v/>
      </c>
      <c r="BD58" s="3" t="str">
        <f t="shared" si="23"/>
        <v/>
      </c>
    </row>
    <row r="59" spans="1:56" ht="14.25" customHeight="1" x14ac:dyDescent="0.45">
      <c r="A59" s="3" t="str">
        <f t="shared" si="0"/>
        <v>Eligibility.udf6</v>
      </c>
      <c r="B59" t="s">
        <v>84</v>
      </c>
      <c r="C59">
        <v>57</v>
      </c>
      <c r="D59" t="s">
        <v>795</v>
      </c>
      <c r="E59" s="4" t="s">
        <v>144</v>
      </c>
      <c r="F59" t="s">
        <v>144</v>
      </c>
      <c r="G59" t="s">
        <v>6</v>
      </c>
      <c r="H59" s="3">
        <f t="shared" si="15"/>
        <v>255</v>
      </c>
      <c r="I59" t="s">
        <v>835</v>
      </c>
      <c r="J59" s="4" t="s">
        <v>964</v>
      </c>
      <c r="K59" t="s">
        <v>145</v>
      </c>
      <c r="L59" t="s">
        <v>795</v>
      </c>
      <c r="N59" s="4"/>
      <c r="O59" s="3" t="b">
        <f t="shared" si="1"/>
        <v>1</v>
      </c>
      <c r="P59" s="3" t="str">
        <f t="shared" si="2"/>
        <v>Eligibility</v>
      </c>
      <c r="Q59" s="3" t="str">
        <f t="shared" si="3"/>
        <v>varchar(100)</v>
      </c>
      <c r="S59" s="3" t="str">
        <f t="shared" si="4"/>
        <v>varchar(100)</v>
      </c>
      <c r="T59" s="3" t="str">
        <f t="shared" si="5"/>
        <v>alter table deerwalk.Eligibility add udf6 varchar(100)</v>
      </c>
      <c r="U59" s="3" t="str">
        <f t="shared" si="6"/>
        <v>exec db.ColumnPropertySet 'Eligibility', 'udf6', 'User Defined Field 6', @tableSchema='deerwalk'</v>
      </c>
      <c r="V59" s="3" t="str">
        <f t="shared" si="7"/>
        <v/>
      </c>
      <c r="W59" s="3" t="str">
        <f t="shared" si="8"/>
        <v>exec db.ColumnPropertySet 'Eligibility', 'udf6', 'UserDefinedData', @propertyName='CustomAttribute', @tableSchema='deerwalk'</v>
      </c>
      <c r="X59" s="3" t="str">
        <f t="shared" si="9"/>
        <v xml:space="preserve">/// &lt;summary&gt;User Defined Field 6&lt;/summary&gt;
[Description("User Defined Field 6")]
[Column("udf6")]
[MaxLength(100)]
public string udf6 { get; set; }
</v>
      </c>
      <c r="Y59" s="5" t="str">
        <f t="shared" si="10"/>
        <v>@Html.DescriptionListElement(model =&gt; model.udf6)</v>
      </c>
      <c r="Z59" s="3" t="str">
        <f t="shared" si="11"/>
        <v>Udf6</v>
      </c>
      <c r="AA59" s="3" t="str">
        <f t="shared" si="12"/>
        <v/>
      </c>
      <c r="AC59" s="3" t="str">
        <f t="shared" si="13"/>
        <v>exec db.ColumnPropertySet 'Eligibility', 'udf6', 'UDF 6', @propertyName='DisplayName', @tableSchema='deerwalk'</v>
      </c>
      <c r="AR59" s="3" t="str">
        <f t="shared" si="22"/>
        <v>udf6</v>
      </c>
      <c r="AS59" s="3" t="str">
        <f t="shared" si="17"/>
        <v>udf6</v>
      </c>
      <c r="AT59" s="3">
        <f t="shared" si="20"/>
        <v>255</v>
      </c>
      <c r="AU59" s="3">
        <f t="shared" si="21"/>
        <v>100</v>
      </c>
      <c r="AV59" s="3" t="str">
        <f t="shared" si="23"/>
        <v/>
      </c>
      <c r="AW59" s="3" t="str">
        <f t="shared" si="23"/>
        <v/>
      </c>
      <c r="AX59" s="3" t="str">
        <f t="shared" si="23"/>
        <v/>
      </c>
      <c r="AY59" s="3">
        <f t="shared" si="23"/>
        <v>255</v>
      </c>
      <c r="AZ59" s="3" t="str">
        <f t="shared" si="24"/>
        <v/>
      </c>
      <c r="BA59" s="3" t="str">
        <f t="shared" si="23"/>
        <v/>
      </c>
      <c r="BB59" s="3" t="str">
        <f t="shared" si="23"/>
        <v/>
      </c>
      <c r="BC59" s="3" t="str">
        <f t="shared" si="23"/>
        <v/>
      </c>
      <c r="BD59" s="3" t="str">
        <f t="shared" si="23"/>
        <v/>
      </c>
    </row>
    <row r="60" spans="1:56" ht="14.25" customHeight="1" x14ac:dyDescent="0.45">
      <c r="A60" s="3" t="str">
        <f t="shared" si="0"/>
        <v>Eligibility.udf7</v>
      </c>
      <c r="B60" t="s">
        <v>84</v>
      </c>
      <c r="C60">
        <v>58</v>
      </c>
      <c r="D60" t="s">
        <v>795</v>
      </c>
      <c r="E60" s="4" t="s">
        <v>146</v>
      </c>
      <c r="F60" t="s">
        <v>146</v>
      </c>
      <c r="G60" t="s">
        <v>6</v>
      </c>
      <c r="H60" s="3">
        <f t="shared" si="15"/>
        <v>255</v>
      </c>
      <c r="I60" t="s">
        <v>835</v>
      </c>
      <c r="J60" s="4" t="s">
        <v>965</v>
      </c>
      <c r="K60" t="s">
        <v>147</v>
      </c>
      <c r="L60" t="s">
        <v>795</v>
      </c>
      <c r="N60" s="4"/>
      <c r="O60" s="3" t="b">
        <f t="shared" si="1"/>
        <v>1</v>
      </c>
      <c r="P60" s="3" t="str">
        <f t="shared" si="2"/>
        <v>Eligibility</v>
      </c>
      <c r="Q60" s="3" t="str">
        <f t="shared" si="3"/>
        <v>varchar(100)</v>
      </c>
      <c r="S60" s="3" t="str">
        <f t="shared" si="4"/>
        <v>varchar(100)</v>
      </c>
      <c r="T60" s="3" t="str">
        <f t="shared" si="5"/>
        <v>alter table deerwalk.Eligibility add udf7 varchar(100)</v>
      </c>
      <c r="U60" s="3" t="str">
        <f t="shared" si="6"/>
        <v>exec db.ColumnPropertySet 'Eligibility', 'udf7', 'User Defined Field 7', @tableSchema='deerwalk'</v>
      </c>
      <c r="V60" s="3" t="str">
        <f t="shared" si="7"/>
        <v/>
      </c>
      <c r="W60" s="3" t="str">
        <f t="shared" si="8"/>
        <v>exec db.ColumnPropertySet 'Eligibility', 'udf7', 'UserDefinedData', @propertyName='CustomAttribute', @tableSchema='deerwalk'</v>
      </c>
      <c r="X60" s="3" t="str">
        <f t="shared" si="9"/>
        <v xml:space="preserve">/// &lt;summary&gt;User Defined Field 7&lt;/summary&gt;
[Description("User Defined Field 7")]
[Column("udf7")]
[MaxLength(100)]
public string udf7 { get; set; }
</v>
      </c>
      <c r="Y60" s="5" t="str">
        <f t="shared" si="10"/>
        <v>@Html.DescriptionListElement(model =&gt; model.udf7)</v>
      </c>
      <c r="Z60" s="3" t="str">
        <f t="shared" si="11"/>
        <v>Udf7</v>
      </c>
      <c r="AA60" s="3" t="str">
        <f t="shared" si="12"/>
        <v/>
      </c>
      <c r="AC60" s="3" t="str">
        <f t="shared" si="13"/>
        <v>exec db.ColumnPropertySet 'Eligibility', 'udf7', 'UDF 7', @propertyName='DisplayName', @tableSchema='deerwalk'</v>
      </c>
      <c r="AR60" s="3" t="str">
        <f t="shared" si="22"/>
        <v>udf7</v>
      </c>
      <c r="AS60" s="3" t="str">
        <f t="shared" si="17"/>
        <v>udf7</v>
      </c>
      <c r="AT60" s="3">
        <f t="shared" si="20"/>
        <v>255</v>
      </c>
      <c r="AU60" s="3">
        <f t="shared" si="21"/>
        <v>100</v>
      </c>
      <c r="AV60" s="3" t="str">
        <f t="shared" si="23"/>
        <v/>
      </c>
      <c r="AW60" s="3" t="str">
        <f t="shared" si="23"/>
        <v/>
      </c>
      <c r="AX60" s="3" t="str">
        <f t="shared" si="23"/>
        <v/>
      </c>
      <c r="AY60" s="3">
        <f t="shared" si="23"/>
        <v>255</v>
      </c>
      <c r="AZ60" s="3" t="str">
        <f t="shared" si="24"/>
        <v/>
      </c>
      <c r="BA60" s="3" t="str">
        <f t="shared" si="23"/>
        <v/>
      </c>
      <c r="BB60" s="3" t="str">
        <f t="shared" si="23"/>
        <v/>
      </c>
      <c r="BC60" s="3" t="str">
        <f t="shared" si="23"/>
        <v/>
      </c>
      <c r="BD60" s="3" t="str">
        <f t="shared" si="23"/>
        <v/>
      </c>
    </row>
    <row r="61" spans="1:56" ht="14.25" customHeight="1" x14ac:dyDescent="0.45">
      <c r="A61" s="3" t="str">
        <f t="shared" si="0"/>
        <v>Eligibility.udf8</v>
      </c>
      <c r="B61" t="s">
        <v>84</v>
      </c>
      <c r="C61">
        <v>59</v>
      </c>
      <c r="D61" t="s">
        <v>795</v>
      </c>
      <c r="E61" s="4" t="s">
        <v>148</v>
      </c>
      <c r="F61" t="s">
        <v>148</v>
      </c>
      <c r="G61" t="s">
        <v>6</v>
      </c>
      <c r="H61" s="3">
        <f t="shared" si="15"/>
        <v>255</v>
      </c>
      <c r="I61" t="s">
        <v>835</v>
      </c>
      <c r="J61" s="4" t="s">
        <v>966</v>
      </c>
      <c r="K61" t="s">
        <v>149</v>
      </c>
      <c r="L61" t="s">
        <v>795</v>
      </c>
      <c r="N61" s="4"/>
      <c r="O61" s="3" t="b">
        <f t="shared" si="1"/>
        <v>1</v>
      </c>
      <c r="P61" s="3" t="str">
        <f t="shared" si="2"/>
        <v>Eligibility</v>
      </c>
      <c r="Q61" s="3" t="str">
        <f t="shared" si="3"/>
        <v>varchar(100)</v>
      </c>
      <c r="S61" s="3" t="str">
        <f t="shared" si="4"/>
        <v>varchar(100)</v>
      </c>
      <c r="T61" s="3" t="str">
        <f t="shared" si="5"/>
        <v>alter table deerwalk.Eligibility add udf8 varchar(100)</v>
      </c>
      <c r="U61" s="3" t="str">
        <f t="shared" si="6"/>
        <v>exec db.ColumnPropertySet 'Eligibility', 'udf8', 'User Defined Field 8', @tableSchema='deerwalk'</v>
      </c>
      <c r="V61" s="3" t="str">
        <f t="shared" si="7"/>
        <v/>
      </c>
      <c r="W61" s="3" t="str">
        <f t="shared" si="8"/>
        <v>exec db.ColumnPropertySet 'Eligibility', 'udf8', 'UserDefinedData', @propertyName='CustomAttribute', @tableSchema='deerwalk'</v>
      </c>
      <c r="X61" s="3" t="str">
        <f t="shared" si="9"/>
        <v xml:space="preserve">/// &lt;summary&gt;User Defined Field 8&lt;/summary&gt;
[Description("User Defined Field 8")]
[Column("udf8")]
[MaxLength(100)]
public string udf8 { get; set; }
</v>
      </c>
      <c r="Y61" s="5" t="str">
        <f t="shared" si="10"/>
        <v>@Html.DescriptionListElement(model =&gt; model.udf8)</v>
      </c>
      <c r="Z61" s="3" t="str">
        <f t="shared" si="11"/>
        <v>Udf8</v>
      </c>
      <c r="AA61" s="3" t="str">
        <f t="shared" si="12"/>
        <v/>
      </c>
      <c r="AC61" s="3" t="str">
        <f t="shared" si="13"/>
        <v>exec db.ColumnPropertySet 'Eligibility', 'udf8', 'UDF 8', @propertyName='DisplayName', @tableSchema='deerwalk'</v>
      </c>
      <c r="AR61" s="3" t="str">
        <f t="shared" si="22"/>
        <v>udf8</v>
      </c>
      <c r="AS61" s="3" t="str">
        <f t="shared" si="17"/>
        <v>udf8</v>
      </c>
      <c r="AT61" s="3">
        <f t="shared" si="20"/>
        <v>255</v>
      </c>
      <c r="AU61" s="3">
        <f t="shared" si="21"/>
        <v>100</v>
      </c>
      <c r="AV61" s="3" t="str">
        <f t="shared" si="23"/>
        <v/>
      </c>
      <c r="AW61" s="3" t="str">
        <f t="shared" si="23"/>
        <v/>
      </c>
      <c r="AX61" s="3" t="str">
        <f t="shared" si="23"/>
        <v/>
      </c>
      <c r="AY61" s="3">
        <f t="shared" si="23"/>
        <v>255</v>
      </c>
      <c r="AZ61" s="3" t="str">
        <f t="shared" si="24"/>
        <v/>
      </c>
      <c r="BA61" s="3" t="str">
        <f t="shared" si="23"/>
        <v/>
      </c>
      <c r="BB61" s="3" t="str">
        <f t="shared" si="23"/>
        <v/>
      </c>
      <c r="BC61" s="3" t="str">
        <f t="shared" si="23"/>
        <v/>
      </c>
      <c r="BD61" s="3" t="str">
        <f t="shared" si="23"/>
        <v/>
      </c>
    </row>
    <row r="62" spans="1:56" ht="14.25" customHeight="1" x14ac:dyDescent="0.45">
      <c r="A62" s="3" t="str">
        <f t="shared" si="0"/>
        <v>Eligibility.udf9</v>
      </c>
      <c r="B62" t="s">
        <v>84</v>
      </c>
      <c r="C62">
        <v>60</v>
      </c>
      <c r="D62" t="s">
        <v>795</v>
      </c>
      <c r="E62" s="4" t="s">
        <v>150</v>
      </c>
      <c r="F62" t="s">
        <v>150</v>
      </c>
      <c r="G62" t="s">
        <v>6</v>
      </c>
      <c r="H62" s="3">
        <f t="shared" si="15"/>
        <v>255</v>
      </c>
      <c r="I62" t="s">
        <v>835</v>
      </c>
      <c r="J62" s="4" t="s">
        <v>967</v>
      </c>
      <c r="K62" t="s">
        <v>151</v>
      </c>
      <c r="L62" t="s">
        <v>795</v>
      </c>
      <c r="N62" s="4"/>
      <c r="O62" s="3" t="b">
        <f t="shared" si="1"/>
        <v>1</v>
      </c>
      <c r="P62" s="3" t="str">
        <f t="shared" si="2"/>
        <v>Eligibility</v>
      </c>
      <c r="Q62" s="3" t="str">
        <f t="shared" si="3"/>
        <v>varchar(100)</v>
      </c>
      <c r="S62" s="3" t="str">
        <f t="shared" si="4"/>
        <v>varchar(100)</v>
      </c>
      <c r="T62" s="3" t="str">
        <f t="shared" si="5"/>
        <v>alter table deerwalk.Eligibility add udf9 varchar(100)</v>
      </c>
      <c r="U62" s="3" t="str">
        <f t="shared" si="6"/>
        <v>exec db.ColumnPropertySet 'Eligibility', 'udf9', 'User Defined Field 9', @tableSchema='deerwalk'</v>
      </c>
      <c r="V62" s="3" t="str">
        <f t="shared" si="7"/>
        <v/>
      </c>
      <c r="W62" s="3" t="str">
        <f t="shared" si="8"/>
        <v>exec db.ColumnPropertySet 'Eligibility', 'udf9', 'UserDefinedData', @propertyName='CustomAttribute', @tableSchema='deerwalk'</v>
      </c>
      <c r="X62" s="3" t="str">
        <f t="shared" si="9"/>
        <v xml:space="preserve">/// &lt;summary&gt;User Defined Field 9&lt;/summary&gt;
[Description("User Defined Field 9")]
[Column("udf9")]
[MaxLength(100)]
public string udf9 { get; set; }
</v>
      </c>
      <c r="Y62" s="5" t="str">
        <f t="shared" si="10"/>
        <v>@Html.DescriptionListElement(model =&gt; model.udf9)</v>
      </c>
      <c r="Z62" s="3" t="str">
        <f t="shared" si="11"/>
        <v>Udf9</v>
      </c>
      <c r="AA62" s="3" t="str">
        <f t="shared" si="12"/>
        <v/>
      </c>
      <c r="AC62" s="3" t="str">
        <f t="shared" si="13"/>
        <v>exec db.ColumnPropertySet 'Eligibility', 'udf9', 'UDF 9', @propertyName='DisplayName', @tableSchema='deerwalk'</v>
      </c>
      <c r="AR62" s="3" t="str">
        <f t="shared" si="22"/>
        <v>udf9</v>
      </c>
      <c r="AS62" s="3" t="str">
        <f t="shared" si="17"/>
        <v>udf9</v>
      </c>
      <c r="AT62" s="3">
        <f t="shared" si="20"/>
        <v>255</v>
      </c>
      <c r="AU62" s="3">
        <f t="shared" si="21"/>
        <v>100</v>
      </c>
      <c r="AV62" s="3" t="str">
        <f t="shared" si="23"/>
        <v/>
      </c>
      <c r="AW62" s="3" t="str">
        <f t="shared" si="23"/>
        <v/>
      </c>
      <c r="AX62" s="3" t="str">
        <f t="shared" si="23"/>
        <v/>
      </c>
      <c r="AY62" s="3">
        <f t="shared" si="23"/>
        <v>255</v>
      </c>
      <c r="AZ62" s="3" t="str">
        <f t="shared" si="24"/>
        <v/>
      </c>
      <c r="BA62" s="3" t="str">
        <f t="shared" si="23"/>
        <v/>
      </c>
      <c r="BB62" s="3" t="str">
        <f t="shared" si="23"/>
        <v/>
      </c>
      <c r="BC62" s="3" t="str">
        <f t="shared" si="23"/>
        <v/>
      </c>
      <c r="BD62" s="3" t="str">
        <f t="shared" ref="AV62:BD94" si="26">IFERROR(IF(FIND(BD$2,$AS62)&gt;=0,BD$1,-1),"")</f>
        <v/>
      </c>
    </row>
    <row r="63" spans="1:56" ht="14.25" customHeight="1" x14ac:dyDescent="0.45">
      <c r="A63" s="3" t="str">
        <f t="shared" si="0"/>
        <v>Eligibility.udf10</v>
      </c>
      <c r="B63" t="s">
        <v>84</v>
      </c>
      <c r="C63">
        <v>61</v>
      </c>
      <c r="D63" t="s">
        <v>795</v>
      </c>
      <c r="E63" s="4" t="s">
        <v>152</v>
      </c>
      <c r="F63" t="s">
        <v>152</v>
      </c>
      <c r="G63" t="s">
        <v>6</v>
      </c>
      <c r="H63" s="3">
        <f t="shared" si="15"/>
        <v>255</v>
      </c>
      <c r="I63" t="s">
        <v>835</v>
      </c>
      <c r="J63" s="4" t="s">
        <v>968</v>
      </c>
      <c r="K63" t="s">
        <v>153</v>
      </c>
      <c r="L63" t="s">
        <v>795</v>
      </c>
      <c r="N63" s="4"/>
      <c r="O63" s="3" t="b">
        <f t="shared" si="1"/>
        <v>1</v>
      </c>
      <c r="P63" s="3" t="str">
        <f t="shared" si="2"/>
        <v>Eligibility</v>
      </c>
      <c r="Q63" s="3" t="str">
        <f t="shared" si="3"/>
        <v>varchar(100)</v>
      </c>
      <c r="S63" s="3" t="str">
        <f t="shared" si="4"/>
        <v>varchar(100)</v>
      </c>
      <c r="T63" s="3" t="str">
        <f t="shared" si="5"/>
        <v>alter table deerwalk.Eligibility add udf10 varchar(100)</v>
      </c>
      <c r="U63" s="3" t="str">
        <f t="shared" si="6"/>
        <v>exec db.ColumnPropertySet 'Eligibility', 'udf10', 'User Defined Field 10', @tableSchema='deerwalk'</v>
      </c>
      <c r="V63" s="3" t="str">
        <f t="shared" si="7"/>
        <v/>
      </c>
      <c r="W63" s="3" t="str">
        <f t="shared" si="8"/>
        <v>exec db.ColumnPropertySet 'Eligibility', 'udf10', 'UserDefinedData', @propertyName='CustomAttribute', @tableSchema='deerwalk'</v>
      </c>
      <c r="X63" s="3" t="str">
        <f t="shared" si="9"/>
        <v xml:space="preserve">/// &lt;summary&gt;User Defined Field 10&lt;/summary&gt;
[Description("User Defined Field 10")]
[Column("udf10")]
[MaxLength(100)]
public string udf10 { get; set; }
</v>
      </c>
      <c r="Y63" s="5" t="str">
        <f t="shared" si="10"/>
        <v>@Html.DescriptionListElement(model =&gt; model.udf10)</v>
      </c>
      <c r="Z63" s="3" t="str">
        <f t="shared" si="11"/>
        <v>Udf10</v>
      </c>
      <c r="AA63" s="3" t="str">
        <f t="shared" si="12"/>
        <v/>
      </c>
      <c r="AC63" s="3" t="str">
        <f t="shared" si="13"/>
        <v>exec db.ColumnPropertySet 'Eligibility', 'udf10', 'UDF 10', @propertyName='DisplayName', @tableSchema='deerwalk'</v>
      </c>
      <c r="AR63" s="3" t="str">
        <f t="shared" si="22"/>
        <v>udf10</v>
      </c>
      <c r="AS63" s="3" t="str">
        <f t="shared" si="17"/>
        <v>udf10</v>
      </c>
      <c r="AT63" s="3">
        <f t="shared" si="20"/>
        <v>255</v>
      </c>
      <c r="AU63" s="3">
        <f t="shared" si="21"/>
        <v>100</v>
      </c>
      <c r="AV63" s="3" t="str">
        <f t="shared" si="26"/>
        <v/>
      </c>
      <c r="AW63" s="3" t="str">
        <f t="shared" si="26"/>
        <v/>
      </c>
      <c r="AX63" s="3" t="str">
        <f t="shared" si="26"/>
        <v/>
      </c>
      <c r="AY63" s="3">
        <f t="shared" si="26"/>
        <v>255</v>
      </c>
      <c r="AZ63" s="3" t="str">
        <f t="shared" si="24"/>
        <v/>
      </c>
      <c r="BA63" s="3" t="str">
        <f t="shared" si="26"/>
        <v/>
      </c>
      <c r="BB63" s="3" t="str">
        <f t="shared" si="26"/>
        <v/>
      </c>
      <c r="BC63" s="3" t="str">
        <f t="shared" si="26"/>
        <v/>
      </c>
      <c r="BD63" s="3" t="str">
        <f t="shared" si="26"/>
        <v/>
      </c>
    </row>
    <row r="64" spans="1:56" ht="14.25" customHeight="1" x14ac:dyDescent="0.45">
      <c r="A64" s="3" t="str">
        <f t="shared" si="0"/>
        <v>Eligibility.udf11</v>
      </c>
      <c r="B64" t="s">
        <v>84</v>
      </c>
      <c r="C64">
        <v>62</v>
      </c>
      <c r="D64" t="s">
        <v>795</v>
      </c>
      <c r="E64" s="4" t="s">
        <v>154</v>
      </c>
      <c r="F64" t="s">
        <v>154</v>
      </c>
      <c r="G64" t="s">
        <v>6</v>
      </c>
      <c r="H64" s="3">
        <f t="shared" si="15"/>
        <v>255</v>
      </c>
      <c r="I64" t="s">
        <v>835</v>
      </c>
      <c r="J64" s="4" t="s">
        <v>969</v>
      </c>
      <c r="K64" t="s">
        <v>155</v>
      </c>
      <c r="L64" t="s">
        <v>795</v>
      </c>
      <c r="N64" s="4"/>
      <c r="O64" s="3" t="b">
        <f t="shared" si="1"/>
        <v>1</v>
      </c>
      <c r="P64" s="3" t="str">
        <f t="shared" si="2"/>
        <v>Eligibility</v>
      </c>
      <c r="Q64" s="3" t="str">
        <f t="shared" si="3"/>
        <v>varchar(100)</v>
      </c>
      <c r="S64" s="3" t="str">
        <f t="shared" si="4"/>
        <v>varchar(100)</v>
      </c>
      <c r="T64" s="3" t="str">
        <f t="shared" si="5"/>
        <v>alter table deerwalk.Eligibility add udf11 varchar(100)</v>
      </c>
      <c r="U64" s="3" t="str">
        <f t="shared" si="6"/>
        <v>exec db.ColumnPropertySet 'Eligibility', 'udf11', 'User Defined Field 11', @tableSchema='deerwalk'</v>
      </c>
      <c r="V64" s="3" t="str">
        <f t="shared" si="7"/>
        <v/>
      </c>
      <c r="W64" s="3" t="str">
        <f t="shared" si="8"/>
        <v>exec db.ColumnPropertySet 'Eligibility', 'udf11', 'UserDefinedData', @propertyName='CustomAttribute', @tableSchema='deerwalk'</v>
      </c>
      <c r="X64" s="3" t="str">
        <f t="shared" si="9"/>
        <v xml:space="preserve">/// &lt;summary&gt;User Defined Field 11&lt;/summary&gt;
[Description("User Defined Field 11")]
[Column("udf11")]
[MaxLength(100)]
public string udf11 { get; set; }
</v>
      </c>
      <c r="Y64" s="5" t="str">
        <f t="shared" si="10"/>
        <v>@Html.DescriptionListElement(model =&gt; model.udf11)</v>
      </c>
      <c r="Z64" s="3" t="str">
        <f t="shared" si="11"/>
        <v>Udf11</v>
      </c>
      <c r="AA64" s="3" t="str">
        <f t="shared" si="12"/>
        <v/>
      </c>
      <c r="AC64" s="3" t="str">
        <f t="shared" si="13"/>
        <v>exec db.ColumnPropertySet 'Eligibility', 'udf11', 'UDF 11', @propertyName='DisplayName', @tableSchema='deerwalk'</v>
      </c>
      <c r="AR64" s="3" t="str">
        <f t="shared" si="22"/>
        <v>udf11</v>
      </c>
      <c r="AS64" s="3" t="str">
        <f t="shared" si="17"/>
        <v>udf11</v>
      </c>
      <c r="AT64" s="3">
        <f t="shared" si="20"/>
        <v>255</v>
      </c>
      <c r="AU64" s="3">
        <f t="shared" si="21"/>
        <v>100</v>
      </c>
      <c r="AV64" s="3" t="str">
        <f t="shared" si="26"/>
        <v/>
      </c>
      <c r="AW64" s="3" t="str">
        <f t="shared" si="26"/>
        <v/>
      </c>
      <c r="AX64" s="3" t="str">
        <f t="shared" si="26"/>
        <v/>
      </c>
      <c r="AY64" s="3">
        <f t="shared" si="26"/>
        <v>255</v>
      </c>
      <c r="AZ64" s="3" t="str">
        <f t="shared" si="24"/>
        <v/>
      </c>
      <c r="BA64" s="3" t="str">
        <f t="shared" si="26"/>
        <v/>
      </c>
      <c r="BB64" s="3" t="str">
        <f t="shared" si="26"/>
        <v/>
      </c>
      <c r="BC64" s="3" t="str">
        <f t="shared" si="26"/>
        <v/>
      </c>
      <c r="BD64" s="3" t="str">
        <f t="shared" si="26"/>
        <v/>
      </c>
    </row>
    <row r="65" spans="1:56" ht="14.25" customHeight="1" x14ac:dyDescent="0.45">
      <c r="A65" s="3" t="str">
        <f t="shared" si="0"/>
        <v>Eligibility.udf12</v>
      </c>
      <c r="B65" t="s">
        <v>84</v>
      </c>
      <c r="C65">
        <v>63</v>
      </c>
      <c r="D65" t="s">
        <v>795</v>
      </c>
      <c r="E65" s="4" t="s">
        <v>156</v>
      </c>
      <c r="F65" t="s">
        <v>156</v>
      </c>
      <c r="G65" t="s">
        <v>6</v>
      </c>
      <c r="H65" s="3">
        <f t="shared" si="15"/>
        <v>255</v>
      </c>
      <c r="I65" t="s">
        <v>835</v>
      </c>
      <c r="J65" s="4" t="s">
        <v>970</v>
      </c>
      <c r="K65" t="s">
        <v>157</v>
      </c>
      <c r="L65" t="s">
        <v>795</v>
      </c>
      <c r="N65" s="4"/>
      <c r="O65" s="3" t="b">
        <f t="shared" si="1"/>
        <v>1</v>
      </c>
      <c r="P65" s="3" t="str">
        <f t="shared" si="2"/>
        <v>Eligibility</v>
      </c>
      <c r="Q65" s="3" t="str">
        <f t="shared" si="3"/>
        <v>varchar(100)</v>
      </c>
      <c r="S65" s="3" t="str">
        <f t="shared" si="4"/>
        <v>varchar(100)</v>
      </c>
      <c r="T65" s="3" t="str">
        <f t="shared" si="5"/>
        <v>alter table deerwalk.Eligibility add udf12 varchar(100)</v>
      </c>
      <c r="U65" s="3" t="str">
        <f t="shared" si="6"/>
        <v>exec db.ColumnPropertySet 'Eligibility', 'udf12', 'User Defined Field 12', @tableSchema='deerwalk'</v>
      </c>
      <c r="V65" s="3" t="str">
        <f t="shared" si="7"/>
        <v/>
      </c>
      <c r="W65" s="3" t="str">
        <f t="shared" si="8"/>
        <v>exec db.ColumnPropertySet 'Eligibility', 'udf12', 'UserDefinedData', @propertyName='CustomAttribute', @tableSchema='deerwalk'</v>
      </c>
      <c r="X65" s="3" t="str">
        <f t="shared" si="9"/>
        <v xml:space="preserve">/// &lt;summary&gt;User Defined Field 12&lt;/summary&gt;
[Description("User Defined Field 12")]
[Column("udf12")]
[MaxLength(100)]
public string udf12 { get; set; }
</v>
      </c>
      <c r="Y65" s="5" t="str">
        <f t="shared" si="10"/>
        <v>@Html.DescriptionListElement(model =&gt; model.udf12)</v>
      </c>
      <c r="Z65" s="3" t="str">
        <f t="shared" si="11"/>
        <v>Udf12</v>
      </c>
      <c r="AA65" s="3" t="str">
        <f t="shared" si="12"/>
        <v/>
      </c>
      <c r="AC65" s="3" t="str">
        <f t="shared" si="13"/>
        <v>exec db.ColumnPropertySet 'Eligibility', 'udf12', 'UDF 12', @propertyName='DisplayName', @tableSchema='deerwalk'</v>
      </c>
      <c r="AR65" s="3" t="str">
        <f t="shared" si="22"/>
        <v>udf12</v>
      </c>
      <c r="AS65" s="3" t="str">
        <f t="shared" si="17"/>
        <v>udf12</v>
      </c>
      <c r="AT65" s="3">
        <f t="shared" si="20"/>
        <v>255</v>
      </c>
      <c r="AU65" s="3">
        <f t="shared" si="21"/>
        <v>100</v>
      </c>
      <c r="AV65" s="3" t="str">
        <f t="shared" si="26"/>
        <v/>
      </c>
      <c r="AW65" s="3" t="str">
        <f t="shared" si="26"/>
        <v/>
      </c>
      <c r="AX65" s="3" t="str">
        <f t="shared" si="26"/>
        <v/>
      </c>
      <c r="AY65" s="3">
        <f t="shared" si="26"/>
        <v>255</v>
      </c>
      <c r="AZ65" s="3" t="str">
        <f t="shared" si="24"/>
        <v/>
      </c>
      <c r="BA65" s="3" t="str">
        <f t="shared" si="26"/>
        <v/>
      </c>
      <c r="BB65" s="3" t="str">
        <f t="shared" si="26"/>
        <v/>
      </c>
      <c r="BC65" s="3" t="str">
        <f t="shared" si="26"/>
        <v/>
      </c>
      <c r="BD65" s="3" t="str">
        <f t="shared" si="26"/>
        <v/>
      </c>
    </row>
    <row r="66" spans="1:56" ht="14.25" customHeight="1" x14ac:dyDescent="0.45">
      <c r="A66" s="3" t="str">
        <f t="shared" si="0"/>
        <v>Eligibility.udf13</v>
      </c>
      <c r="B66" t="s">
        <v>84</v>
      </c>
      <c r="C66">
        <v>64</v>
      </c>
      <c r="D66" t="s">
        <v>795</v>
      </c>
      <c r="E66" s="4" t="s">
        <v>158</v>
      </c>
      <c r="F66" t="s">
        <v>158</v>
      </c>
      <c r="G66" t="s">
        <v>6</v>
      </c>
      <c r="H66" s="3">
        <f t="shared" si="15"/>
        <v>255</v>
      </c>
      <c r="I66" t="s">
        <v>835</v>
      </c>
      <c r="J66" s="4" t="s">
        <v>971</v>
      </c>
      <c r="K66" t="s">
        <v>159</v>
      </c>
      <c r="L66" t="s">
        <v>795</v>
      </c>
      <c r="N66" s="4"/>
      <c r="O66" s="3" t="b">
        <f t="shared" si="1"/>
        <v>1</v>
      </c>
      <c r="P66" s="3" t="str">
        <f t="shared" si="2"/>
        <v>Eligibility</v>
      </c>
      <c r="Q66" s="3" t="str">
        <f t="shared" si="3"/>
        <v>varchar(100)</v>
      </c>
      <c r="S66" s="3" t="str">
        <f t="shared" si="4"/>
        <v>varchar(100)</v>
      </c>
      <c r="T66" s="3" t="str">
        <f t="shared" si="5"/>
        <v>alter table deerwalk.Eligibility add udf13 varchar(100)</v>
      </c>
      <c r="U66" s="3" t="str">
        <f t="shared" si="6"/>
        <v>exec db.ColumnPropertySet 'Eligibility', 'udf13', 'User Defined Field 13', @tableSchema='deerwalk'</v>
      </c>
      <c r="V66" s="3" t="str">
        <f t="shared" si="7"/>
        <v/>
      </c>
      <c r="W66" s="3" t="str">
        <f t="shared" si="8"/>
        <v>exec db.ColumnPropertySet 'Eligibility', 'udf13', 'UserDefinedData', @propertyName='CustomAttribute', @tableSchema='deerwalk'</v>
      </c>
      <c r="X66" s="3" t="str">
        <f t="shared" si="9"/>
        <v xml:space="preserve">/// &lt;summary&gt;User Defined Field 13&lt;/summary&gt;
[Description("User Defined Field 13")]
[Column("udf13")]
[MaxLength(100)]
public string udf13 { get; set; }
</v>
      </c>
      <c r="Y66" s="5" t="str">
        <f t="shared" si="10"/>
        <v>@Html.DescriptionListElement(model =&gt; model.udf13)</v>
      </c>
      <c r="Z66" s="3" t="str">
        <f t="shared" si="11"/>
        <v>Udf13</v>
      </c>
      <c r="AA66" s="3" t="str">
        <f t="shared" si="12"/>
        <v/>
      </c>
      <c r="AC66" s="3" t="str">
        <f t="shared" si="13"/>
        <v>exec db.ColumnPropertySet 'Eligibility', 'udf13', 'UDF 13', @propertyName='DisplayName', @tableSchema='deerwalk'</v>
      </c>
      <c r="AR66" s="3" t="str">
        <f t="shared" si="22"/>
        <v>udf13</v>
      </c>
      <c r="AS66" s="3" t="str">
        <f t="shared" si="17"/>
        <v>udf13</v>
      </c>
      <c r="AT66" s="3">
        <f t="shared" si="20"/>
        <v>255</v>
      </c>
      <c r="AU66" s="3">
        <f t="shared" si="21"/>
        <v>100</v>
      </c>
      <c r="AV66" s="3" t="str">
        <f t="shared" si="26"/>
        <v/>
      </c>
      <c r="AW66" s="3" t="str">
        <f t="shared" si="26"/>
        <v/>
      </c>
      <c r="AX66" s="3" t="str">
        <f t="shared" si="26"/>
        <v/>
      </c>
      <c r="AY66" s="3">
        <f t="shared" si="26"/>
        <v>255</v>
      </c>
      <c r="AZ66" s="3" t="str">
        <f t="shared" si="24"/>
        <v/>
      </c>
      <c r="BA66" s="3" t="str">
        <f t="shared" si="26"/>
        <v/>
      </c>
      <c r="BB66" s="3" t="str">
        <f t="shared" si="26"/>
        <v/>
      </c>
      <c r="BC66" s="3" t="str">
        <f t="shared" si="26"/>
        <v/>
      </c>
      <c r="BD66" s="3" t="str">
        <f t="shared" si="26"/>
        <v/>
      </c>
    </row>
    <row r="67" spans="1:56" ht="14.25" customHeight="1" x14ac:dyDescent="0.45">
      <c r="A67" s="3" t="str">
        <f t="shared" ref="A67:A130" si="27">P67&amp;"."&amp;E67</f>
        <v>Eligibility.udf14</v>
      </c>
      <c r="B67" t="s">
        <v>84</v>
      </c>
      <c r="C67">
        <v>65</v>
      </c>
      <c r="D67" t="s">
        <v>795</v>
      </c>
      <c r="E67" s="4" t="s">
        <v>160</v>
      </c>
      <c r="F67" t="s">
        <v>160</v>
      </c>
      <c r="G67" t="s">
        <v>6</v>
      </c>
      <c r="H67" s="3">
        <f t="shared" si="15"/>
        <v>255</v>
      </c>
      <c r="I67" t="s">
        <v>835</v>
      </c>
      <c r="J67" s="4" t="s">
        <v>972</v>
      </c>
      <c r="K67" t="s">
        <v>161</v>
      </c>
      <c r="L67" t="s">
        <v>795</v>
      </c>
      <c r="N67" s="4"/>
      <c r="O67" s="3" t="b">
        <f t="shared" ref="O67:O130" si="28">LEFT(E67,3)="udf"</f>
        <v>1</v>
      </c>
      <c r="P67" s="3" t="str">
        <f t="shared" ref="P67:P130" si="29">VLOOKUP(B67,TableMap,3,FALSE)</f>
        <v>Eligibility</v>
      </c>
      <c r="Q67" s="3" t="str">
        <f t="shared" ref="Q67:Q130" si="30">IF(OR(G67="varchar", G67=""),"varchar("&amp;I67&amp;")", G67) &amp; IF(LEN(TRIM(D67))&gt;0," not null ","")</f>
        <v>varchar(100)</v>
      </c>
      <c r="S67" s="3" t="str">
        <f t="shared" ref="S67:S130" si="31">IF(ISBLANK(R67),Q67,R67)</f>
        <v>varchar(100)</v>
      </c>
      <c r="T67" s="3" t="str">
        <f t="shared" ref="T67:T130" si="32">"alter table "&amp;SchemaName&amp;"."&amp;P67&amp;" add "&amp;E67&amp;" "&amp;S67</f>
        <v>alter table deerwalk.Eligibility add udf14 varchar(100)</v>
      </c>
      <c r="U67" s="3" t="str">
        <f t="shared" ref="U67:U130" si="33">IF(LEN(TRIM(K67))&gt;0,"exec db.ColumnPropertySet '"&amp;$P67&amp;"', '"&amp;$E67&amp;"', '"&amp;K67&amp;"', @tableSchema='"&amp;SchemaName&amp;"'","")</f>
        <v>exec db.ColumnPropertySet 'Eligibility', 'udf14', 'User Defined Field 14', @tableSchema='deerwalk'</v>
      </c>
      <c r="V67" s="3" t="str">
        <f t="shared" ref="V67:V130" si="34">IF(LEN(TRIM(L67))=0,"","exec db.ColumnPropertySet '"&amp;$P67&amp;"', '"&amp;$E67&amp;"', '"&amp;L67&amp;"', @propertyName='SampleData', @tableSchema='"&amp;SchemaName&amp;"'")</f>
        <v/>
      </c>
      <c r="W67" s="3" t="str">
        <f t="shared" ref="W67:W130" si="35">IF(O67,"exec db.ColumnPropertySet '"&amp;$P67&amp;"', '"&amp;$E67&amp;"', 'UserDefinedData', @propertyName='CustomAttribute', @tableSchema='"&amp;SchemaName&amp;"'", "")</f>
        <v>exec db.ColumnPropertySet 'Eligibility', 'udf14', 'UserDefinedData', @propertyName='CustomAttribute', @tableSchema='deerwalk'</v>
      </c>
      <c r="X67" s="3" t="str">
        <f t="shared" ref="X67:X130" si="36">IF(LEN(TRIM(" "&amp;K67))&gt;0,"/// &lt;summary&gt;"&amp;K67&amp;"&lt;/summary&gt;
"&amp;"[Description("""&amp;K67&amp;""")]
","")&amp;IF(G67="date","[DataType(DataType.Date)]
","")&amp;IF(D67="1","[Required]
","")&amp;"[Column("""&amp;E67&amp;""")]
"&amp;IF(LEN(TRIM(" "&amp;L67))&gt;0,"[SampleData("""&amp;L67&amp;""")]
","")&amp;IF(LEN(TRIM(" "&amp;I67))&gt;0,"[MaxLength("&amp;I67&amp;")]
","")&amp;"public "&amp;IF(G67="","string",VLOOKUP(G67,TypeMap,2,FALSE))&amp;" "&amp;E67&amp;" { get; set; }
"</f>
        <v xml:space="preserve">/// &lt;summary&gt;User Defined Field 14&lt;/summary&gt;
[Description("User Defined Field 14")]
[Column("udf14")]
[MaxLength(100)]
public string udf14 { get; set; }
</v>
      </c>
      <c r="Y67" s="5" t="str">
        <f t="shared" ref="Y67:Y130" si="37">"@Html.DescriptionListElement(model =&gt; model."&amp;E67&amp;")"</f>
        <v>@Html.DescriptionListElement(model =&gt; model.udf14)</v>
      </c>
      <c r="Z67" s="3" t="str">
        <f t="shared" ref="Z67:Z130" si="38">SUBSTITUTE(SUBSTITUTE(PROPER(SUBSTITUTE(E67,"_"," "))&amp;" ", "Id ", "ID"), " ", "")</f>
        <v>Udf14</v>
      </c>
      <c r="AA67" s="3" t="str">
        <f t="shared" ref="AA67:AA130" si="39">IF(G67="date","alter table "&amp;SchemaName&amp;"."&amp;P67&amp;" add "&amp;Z67&amp;"DateDimId int null references DateDimensions(DateDimensionId);  exec db.ColumnPropertySet '"&amp;$P67&amp;"', '"&amp;$Z67&amp;"DateDimId', '"&amp;$E67&amp;"', @propertyName='BaseField', @tableSchema='"&amp;SchemaName&amp;"'","")</f>
        <v/>
      </c>
      <c r="AC67" s="3" t="str">
        <f t="shared" ref="AC67:AC130" si="40">IF(LEN(TRIM(J67))=0,"","exec db.ColumnPropertySet '"&amp;$P67&amp;"', '"&amp;$E67&amp;"', '"&amp;J67&amp;"', @propertyName='DisplayName', @tableSchema='"&amp;SchemaName&amp;"'")</f>
        <v>exec db.ColumnPropertySet 'Eligibility', 'udf14', 'UDF 14', @propertyName='DisplayName', @tableSchema='deerwalk'</v>
      </c>
      <c r="AR67" s="3" t="str">
        <f t="shared" si="22"/>
        <v>udf14</v>
      </c>
      <c r="AS67" s="3" t="str">
        <f t="shared" si="17"/>
        <v>udf14</v>
      </c>
      <c r="AT67" s="3">
        <f t="shared" si="20"/>
        <v>255</v>
      </c>
      <c r="AU67" s="3">
        <f t="shared" si="21"/>
        <v>100</v>
      </c>
      <c r="AV67" s="3" t="str">
        <f t="shared" si="26"/>
        <v/>
      </c>
      <c r="AW67" s="3" t="str">
        <f t="shared" si="26"/>
        <v/>
      </c>
      <c r="AX67" s="3" t="str">
        <f t="shared" si="26"/>
        <v/>
      </c>
      <c r="AY67" s="3">
        <f t="shared" si="26"/>
        <v>255</v>
      </c>
      <c r="AZ67" s="3" t="str">
        <f t="shared" si="24"/>
        <v/>
      </c>
      <c r="BA67" s="3" t="str">
        <f t="shared" si="26"/>
        <v/>
      </c>
      <c r="BB67" s="3" t="str">
        <f t="shared" si="26"/>
        <v/>
      </c>
      <c r="BC67" s="3" t="str">
        <f t="shared" si="26"/>
        <v/>
      </c>
      <c r="BD67" s="3" t="str">
        <f t="shared" si="26"/>
        <v/>
      </c>
    </row>
    <row r="68" spans="1:56" ht="14.25" customHeight="1" x14ac:dyDescent="0.45">
      <c r="A68" s="3" t="str">
        <f t="shared" si="27"/>
        <v>Eligibility.udf15</v>
      </c>
      <c r="B68" t="s">
        <v>84</v>
      </c>
      <c r="C68">
        <v>66</v>
      </c>
      <c r="D68" t="s">
        <v>795</v>
      </c>
      <c r="E68" s="4" t="s">
        <v>162</v>
      </c>
      <c r="F68" t="s">
        <v>162</v>
      </c>
      <c r="G68" t="s">
        <v>6</v>
      </c>
      <c r="H68" s="3">
        <f t="shared" ref="H68:H131" si="41">IFERROR(AT68,I68)</f>
        <v>255</v>
      </c>
      <c r="I68" t="s">
        <v>835</v>
      </c>
      <c r="J68" s="4" t="s">
        <v>973</v>
      </c>
      <c r="K68" t="s">
        <v>163</v>
      </c>
      <c r="L68" t="s">
        <v>795</v>
      </c>
      <c r="N68" s="4"/>
      <c r="O68" s="3" t="b">
        <f t="shared" si="28"/>
        <v>1</v>
      </c>
      <c r="P68" s="3" t="str">
        <f t="shared" si="29"/>
        <v>Eligibility</v>
      </c>
      <c r="Q68" s="3" t="str">
        <f t="shared" si="30"/>
        <v>varchar(100)</v>
      </c>
      <c r="S68" s="3" t="str">
        <f t="shared" si="31"/>
        <v>varchar(100)</v>
      </c>
      <c r="T68" s="3" t="str">
        <f t="shared" si="32"/>
        <v>alter table deerwalk.Eligibility add udf15 varchar(100)</v>
      </c>
      <c r="U68" s="3" t="str">
        <f t="shared" si="33"/>
        <v>exec db.ColumnPropertySet 'Eligibility', 'udf15', 'User Defined Field 15', @tableSchema='deerwalk'</v>
      </c>
      <c r="V68" s="3" t="str">
        <f t="shared" si="34"/>
        <v/>
      </c>
      <c r="W68" s="3" t="str">
        <f t="shared" si="35"/>
        <v>exec db.ColumnPropertySet 'Eligibility', 'udf15', 'UserDefinedData', @propertyName='CustomAttribute', @tableSchema='deerwalk'</v>
      </c>
      <c r="X68" s="3" t="str">
        <f t="shared" si="36"/>
        <v xml:space="preserve">/// &lt;summary&gt;User Defined Field 15&lt;/summary&gt;
[Description("User Defined Field 15")]
[Column("udf15")]
[MaxLength(100)]
public string udf15 { get; set; }
</v>
      </c>
      <c r="Y68" s="5" t="str">
        <f t="shared" si="37"/>
        <v>@Html.DescriptionListElement(model =&gt; model.udf15)</v>
      </c>
      <c r="Z68" s="3" t="str">
        <f t="shared" si="38"/>
        <v>Udf15</v>
      </c>
      <c r="AA68" s="3" t="str">
        <f t="shared" si="39"/>
        <v/>
      </c>
      <c r="AC68" s="3" t="str">
        <f t="shared" si="40"/>
        <v>exec db.ColumnPropertySet 'Eligibility', 'udf15', 'UDF 15', @propertyName='DisplayName', @tableSchema='deerwalk'</v>
      </c>
      <c r="AR68" s="3" t="str">
        <f t="shared" si="22"/>
        <v>udf15</v>
      </c>
      <c r="AS68" s="3" t="str">
        <f t="shared" ref="AS68:AS131" si="42">SUBSTITUTE(AR68,"_","")</f>
        <v>udf15</v>
      </c>
      <c r="AT68" s="3">
        <f t="shared" si="20"/>
        <v>255</v>
      </c>
      <c r="AU68" s="3">
        <f t="shared" si="21"/>
        <v>100</v>
      </c>
      <c r="AV68" s="3" t="str">
        <f t="shared" si="26"/>
        <v/>
      </c>
      <c r="AW68" s="3" t="str">
        <f t="shared" si="26"/>
        <v/>
      </c>
      <c r="AX68" s="3" t="str">
        <f t="shared" si="26"/>
        <v/>
      </c>
      <c r="AY68" s="3">
        <f t="shared" si="26"/>
        <v>255</v>
      </c>
      <c r="AZ68" s="3" t="str">
        <f t="shared" si="24"/>
        <v/>
      </c>
      <c r="BA68" s="3" t="str">
        <f t="shared" si="26"/>
        <v/>
      </c>
      <c r="BB68" s="3" t="str">
        <f t="shared" si="26"/>
        <v/>
      </c>
      <c r="BC68" s="3" t="str">
        <f t="shared" si="26"/>
        <v/>
      </c>
      <c r="BD68" s="3" t="str">
        <f t="shared" si="26"/>
        <v/>
      </c>
    </row>
    <row r="69" spans="1:56" ht="14.25" customHeight="1" x14ac:dyDescent="0.45">
      <c r="A69" s="3" t="str">
        <f t="shared" si="27"/>
        <v>Eligibility.udf16</v>
      </c>
      <c r="B69" t="s">
        <v>84</v>
      </c>
      <c r="C69">
        <v>67</v>
      </c>
      <c r="D69" t="s">
        <v>795</v>
      </c>
      <c r="E69" s="4" t="s">
        <v>164</v>
      </c>
      <c r="F69" t="s">
        <v>164</v>
      </c>
      <c r="G69" t="s">
        <v>6</v>
      </c>
      <c r="H69" s="3">
        <f t="shared" si="41"/>
        <v>255</v>
      </c>
      <c r="I69" t="s">
        <v>835</v>
      </c>
      <c r="J69" s="4" t="s">
        <v>974</v>
      </c>
      <c r="K69" t="s">
        <v>165</v>
      </c>
      <c r="L69" t="s">
        <v>795</v>
      </c>
      <c r="N69" s="4"/>
      <c r="O69" s="3" t="b">
        <f t="shared" si="28"/>
        <v>1</v>
      </c>
      <c r="P69" s="3" t="str">
        <f t="shared" si="29"/>
        <v>Eligibility</v>
      </c>
      <c r="Q69" s="3" t="str">
        <f t="shared" si="30"/>
        <v>varchar(100)</v>
      </c>
      <c r="S69" s="3" t="str">
        <f t="shared" si="31"/>
        <v>varchar(100)</v>
      </c>
      <c r="T69" s="3" t="str">
        <f t="shared" si="32"/>
        <v>alter table deerwalk.Eligibility add udf16 varchar(100)</v>
      </c>
      <c r="U69" s="3" t="str">
        <f t="shared" si="33"/>
        <v>exec db.ColumnPropertySet 'Eligibility', 'udf16', 'User Defined Field 16', @tableSchema='deerwalk'</v>
      </c>
      <c r="V69" s="3" t="str">
        <f t="shared" si="34"/>
        <v/>
      </c>
      <c r="W69" s="3" t="str">
        <f t="shared" si="35"/>
        <v>exec db.ColumnPropertySet 'Eligibility', 'udf16', 'UserDefinedData', @propertyName='CustomAttribute', @tableSchema='deerwalk'</v>
      </c>
      <c r="X69" s="3" t="str">
        <f t="shared" si="36"/>
        <v xml:space="preserve">/// &lt;summary&gt;User Defined Field 16&lt;/summary&gt;
[Description("User Defined Field 16")]
[Column("udf16")]
[MaxLength(100)]
public string udf16 { get; set; }
</v>
      </c>
      <c r="Y69" s="5" t="str">
        <f t="shared" si="37"/>
        <v>@Html.DescriptionListElement(model =&gt; model.udf16)</v>
      </c>
      <c r="Z69" s="3" t="str">
        <f t="shared" si="38"/>
        <v>Udf16</v>
      </c>
      <c r="AA69" s="3" t="str">
        <f t="shared" si="39"/>
        <v/>
      </c>
      <c r="AC69" s="3" t="str">
        <f t="shared" si="40"/>
        <v>exec db.ColumnPropertySet 'Eligibility', 'udf16', 'UDF 16', @propertyName='DisplayName', @tableSchema='deerwalk'</v>
      </c>
      <c r="AR69" s="3" t="str">
        <f t="shared" si="22"/>
        <v>udf16</v>
      </c>
      <c r="AS69" s="3" t="str">
        <f t="shared" si="42"/>
        <v>udf16</v>
      </c>
      <c r="AT69" s="3">
        <f t="shared" si="20"/>
        <v>255</v>
      </c>
      <c r="AU69" s="3">
        <f t="shared" si="21"/>
        <v>100</v>
      </c>
      <c r="AV69" s="3" t="str">
        <f t="shared" si="26"/>
        <v/>
      </c>
      <c r="AW69" s="3" t="str">
        <f t="shared" si="26"/>
        <v/>
      </c>
      <c r="AX69" s="3" t="str">
        <f t="shared" si="26"/>
        <v/>
      </c>
      <c r="AY69" s="3">
        <f t="shared" si="26"/>
        <v>255</v>
      </c>
      <c r="AZ69" s="3" t="str">
        <f t="shared" si="24"/>
        <v/>
      </c>
      <c r="BA69" s="3" t="str">
        <f t="shared" si="26"/>
        <v/>
      </c>
      <c r="BB69" s="3" t="str">
        <f t="shared" si="26"/>
        <v/>
      </c>
      <c r="BC69" s="3" t="str">
        <f t="shared" si="26"/>
        <v/>
      </c>
      <c r="BD69" s="3" t="str">
        <f t="shared" si="26"/>
        <v/>
      </c>
    </row>
    <row r="70" spans="1:56" ht="14.25" customHeight="1" x14ac:dyDescent="0.45">
      <c r="A70" s="3" t="str">
        <f t="shared" si="27"/>
        <v>Eligibility.udf17</v>
      </c>
      <c r="B70" t="s">
        <v>84</v>
      </c>
      <c r="C70">
        <v>68</v>
      </c>
      <c r="D70" t="s">
        <v>795</v>
      </c>
      <c r="E70" s="4" t="s">
        <v>166</v>
      </c>
      <c r="F70" t="s">
        <v>166</v>
      </c>
      <c r="G70" t="s">
        <v>6</v>
      </c>
      <c r="H70" s="3">
        <f t="shared" si="41"/>
        <v>255</v>
      </c>
      <c r="I70" t="s">
        <v>835</v>
      </c>
      <c r="J70" s="4" t="s">
        <v>975</v>
      </c>
      <c r="K70" t="s">
        <v>167</v>
      </c>
      <c r="L70" t="s">
        <v>795</v>
      </c>
      <c r="N70" s="4"/>
      <c r="O70" s="3" t="b">
        <f t="shared" si="28"/>
        <v>1</v>
      </c>
      <c r="P70" s="3" t="str">
        <f t="shared" si="29"/>
        <v>Eligibility</v>
      </c>
      <c r="Q70" s="3" t="str">
        <f t="shared" si="30"/>
        <v>varchar(100)</v>
      </c>
      <c r="S70" s="3" t="str">
        <f t="shared" si="31"/>
        <v>varchar(100)</v>
      </c>
      <c r="T70" s="3" t="str">
        <f t="shared" si="32"/>
        <v>alter table deerwalk.Eligibility add udf17 varchar(100)</v>
      </c>
      <c r="U70" s="3" t="str">
        <f t="shared" si="33"/>
        <v>exec db.ColumnPropertySet 'Eligibility', 'udf17', 'User Defined Field 17', @tableSchema='deerwalk'</v>
      </c>
      <c r="V70" s="3" t="str">
        <f t="shared" si="34"/>
        <v/>
      </c>
      <c r="W70" s="3" t="str">
        <f t="shared" si="35"/>
        <v>exec db.ColumnPropertySet 'Eligibility', 'udf17', 'UserDefinedData', @propertyName='CustomAttribute', @tableSchema='deerwalk'</v>
      </c>
      <c r="X70" s="3" t="str">
        <f t="shared" si="36"/>
        <v xml:space="preserve">/// &lt;summary&gt;User Defined Field 17&lt;/summary&gt;
[Description("User Defined Field 17")]
[Column("udf17")]
[MaxLength(100)]
public string udf17 { get; set; }
</v>
      </c>
      <c r="Y70" s="5" t="str">
        <f t="shared" si="37"/>
        <v>@Html.DescriptionListElement(model =&gt; model.udf17)</v>
      </c>
      <c r="Z70" s="3" t="str">
        <f t="shared" si="38"/>
        <v>Udf17</v>
      </c>
      <c r="AA70" s="3" t="str">
        <f t="shared" si="39"/>
        <v/>
      </c>
      <c r="AC70" s="3" t="str">
        <f t="shared" si="40"/>
        <v>exec db.ColumnPropertySet 'Eligibility', 'udf17', 'UDF 17', @propertyName='DisplayName', @tableSchema='deerwalk'</v>
      </c>
      <c r="AR70" s="3" t="str">
        <f t="shared" si="22"/>
        <v>udf17</v>
      </c>
      <c r="AS70" s="3" t="str">
        <f t="shared" si="42"/>
        <v>udf17</v>
      </c>
      <c r="AT70" s="3">
        <f t="shared" si="20"/>
        <v>255</v>
      </c>
      <c r="AU70" s="3">
        <f t="shared" si="21"/>
        <v>100</v>
      </c>
      <c r="AV70" s="3" t="str">
        <f t="shared" si="26"/>
        <v/>
      </c>
      <c r="AW70" s="3" t="str">
        <f t="shared" si="26"/>
        <v/>
      </c>
      <c r="AX70" s="3" t="str">
        <f t="shared" si="26"/>
        <v/>
      </c>
      <c r="AY70" s="3">
        <f t="shared" si="26"/>
        <v>255</v>
      </c>
      <c r="AZ70" s="3" t="str">
        <f t="shared" si="24"/>
        <v/>
      </c>
      <c r="BA70" s="3" t="str">
        <f t="shared" si="26"/>
        <v/>
      </c>
      <c r="BB70" s="3" t="str">
        <f t="shared" si="26"/>
        <v/>
      </c>
      <c r="BC70" s="3" t="str">
        <f t="shared" si="26"/>
        <v/>
      </c>
      <c r="BD70" s="3" t="str">
        <f t="shared" si="26"/>
        <v/>
      </c>
    </row>
    <row r="71" spans="1:56" ht="14.25" customHeight="1" x14ac:dyDescent="0.45">
      <c r="A71" s="3" t="str">
        <f t="shared" si="27"/>
        <v>Eligibility.udf18</v>
      </c>
      <c r="B71" t="s">
        <v>84</v>
      </c>
      <c r="C71">
        <v>69</v>
      </c>
      <c r="D71" t="s">
        <v>795</v>
      </c>
      <c r="E71" s="4" t="s">
        <v>168</v>
      </c>
      <c r="F71" t="s">
        <v>168</v>
      </c>
      <c r="G71" t="s">
        <v>6</v>
      </c>
      <c r="H71" s="3">
        <f t="shared" si="41"/>
        <v>255</v>
      </c>
      <c r="I71" t="s">
        <v>835</v>
      </c>
      <c r="J71" s="4" t="s">
        <v>976</v>
      </c>
      <c r="K71" t="s">
        <v>169</v>
      </c>
      <c r="L71" t="s">
        <v>795</v>
      </c>
      <c r="N71" s="4"/>
      <c r="O71" s="3" t="b">
        <f t="shared" si="28"/>
        <v>1</v>
      </c>
      <c r="P71" s="3" t="str">
        <f t="shared" si="29"/>
        <v>Eligibility</v>
      </c>
      <c r="Q71" s="3" t="str">
        <f t="shared" si="30"/>
        <v>varchar(100)</v>
      </c>
      <c r="S71" s="3" t="str">
        <f t="shared" si="31"/>
        <v>varchar(100)</v>
      </c>
      <c r="T71" s="3" t="str">
        <f t="shared" si="32"/>
        <v>alter table deerwalk.Eligibility add udf18 varchar(100)</v>
      </c>
      <c r="U71" s="3" t="str">
        <f t="shared" si="33"/>
        <v>exec db.ColumnPropertySet 'Eligibility', 'udf18', 'User Defined Field 18', @tableSchema='deerwalk'</v>
      </c>
      <c r="V71" s="3" t="str">
        <f t="shared" si="34"/>
        <v/>
      </c>
      <c r="W71" s="3" t="str">
        <f t="shared" si="35"/>
        <v>exec db.ColumnPropertySet 'Eligibility', 'udf18', 'UserDefinedData', @propertyName='CustomAttribute', @tableSchema='deerwalk'</v>
      </c>
      <c r="X71" s="3" t="str">
        <f t="shared" si="36"/>
        <v xml:space="preserve">/// &lt;summary&gt;User Defined Field 18&lt;/summary&gt;
[Description("User Defined Field 18")]
[Column("udf18")]
[MaxLength(100)]
public string udf18 { get; set; }
</v>
      </c>
      <c r="Y71" s="5" t="str">
        <f t="shared" si="37"/>
        <v>@Html.DescriptionListElement(model =&gt; model.udf18)</v>
      </c>
      <c r="Z71" s="3" t="str">
        <f t="shared" si="38"/>
        <v>Udf18</v>
      </c>
      <c r="AA71" s="3" t="str">
        <f t="shared" si="39"/>
        <v/>
      </c>
      <c r="AC71" s="3" t="str">
        <f t="shared" si="40"/>
        <v>exec db.ColumnPropertySet 'Eligibility', 'udf18', 'UDF 18', @propertyName='DisplayName', @tableSchema='deerwalk'</v>
      </c>
      <c r="AR71" s="3" t="str">
        <f t="shared" si="22"/>
        <v>udf18</v>
      </c>
      <c r="AS71" s="3" t="str">
        <f t="shared" si="42"/>
        <v>udf18</v>
      </c>
      <c r="AT71" s="3">
        <f t="shared" si="20"/>
        <v>255</v>
      </c>
      <c r="AU71" s="3">
        <f t="shared" si="21"/>
        <v>100</v>
      </c>
      <c r="AV71" s="3" t="str">
        <f t="shared" si="26"/>
        <v/>
      </c>
      <c r="AW71" s="3" t="str">
        <f t="shared" si="26"/>
        <v/>
      </c>
      <c r="AX71" s="3" t="str">
        <f t="shared" si="26"/>
        <v/>
      </c>
      <c r="AY71" s="3">
        <f t="shared" si="26"/>
        <v>255</v>
      </c>
      <c r="AZ71" s="3" t="str">
        <f t="shared" si="24"/>
        <v/>
      </c>
      <c r="BA71" s="3" t="str">
        <f t="shared" si="26"/>
        <v/>
      </c>
      <c r="BB71" s="3" t="str">
        <f t="shared" si="26"/>
        <v/>
      </c>
      <c r="BC71" s="3" t="str">
        <f t="shared" si="26"/>
        <v/>
      </c>
      <c r="BD71" s="3" t="str">
        <f t="shared" si="26"/>
        <v/>
      </c>
    </row>
    <row r="72" spans="1:56" ht="14.25" customHeight="1" x14ac:dyDescent="0.45">
      <c r="A72" s="3" t="str">
        <f t="shared" si="27"/>
        <v>Eligibility.udf19</v>
      </c>
      <c r="B72" t="s">
        <v>84</v>
      </c>
      <c r="C72">
        <v>70</v>
      </c>
      <c r="D72" t="s">
        <v>795</v>
      </c>
      <c r="E72" s="4" t="s">
        <v>170</v>
      </c>
      <c r="F72" t="s">
        <v>170</v>
      </c>
      <c r="G72" t="s">
        <v>6</v>
      </c>
      <c r="H72" s="3">
        <f t="shared" si="41"/>
        <v>255</v>
      </c>
      <c r="I72" t="s">
        <v>835</v>
      </c>
      <c r="J72" s="4" t="s">
        <v>977</v>
      </c>
      <c r="K72" t="s">
        <v>171</v>
      </c>
      <c r="L72" t="s">
        <v>795</v>
      </c>
      <c r="N72" s="4"/>
      <c r="O72" s="3" t="b">
        <f t="shared" si="28"/>
        <v>1</v>
      </c>
      <c r="P72" s="3" t="str">
        <f t="shared" si="29"/>
        <v>Eligibility</v>
      </c>
      <c r="Q72" s="3" t="str">
        <f t="shared" si="30"/>
        <v>varchar(100)</v>
      </c>
      <c r="S72" s="3" t="str">
        <f t="shared" si="31"/>
        <v>varchar(100)</v>
      </c>
      <c r="T72" s="3" t="str">
        <f t="shared" si="32"/>
        <v>alter table deerwalk.Eligibility add udf19 varchar(100)</v>
      </c>
      <c r="U72" s="3" t="str">
        <f t="shared" si="33"/>
        <v>exec db.ColumnPropertySet 'Eligibility', 'udf19', 'User Defined Field 19', @tableSchema='deerwalk'</v>
      </c>
      <c r="V72" s="3" t="str">
        <f t="shared" si="34"/>
        <v/>
      </c>
      <c r="W72" s="3" t="str">
        <f t="shared" si="35"/>
        <v>exec db.ColumnPropertySet 'Eligibility', 'udf19', 'UserDefinedData', @propertyName='CustomAttribute', @tableSchema='deerwalk'</v>
      </c>
      <c r="X72" s="3" t="str">
        <f t="shared" si="36"/>
        <v xml:space="preserve">/// &lt;summary&gt;User Defined Field 19&lt;/summary&gt;
[Description("User Defined Field 19")]
[Column("udf19")]
[MaxLength(100)]
public string udf19 { get; set; }
</v>
      </c>
      <c r="Y72" s="5" t="str">
        <f t="shared" si="37"/>
        <v>@Html.DescriptionListElement(model =&gt; model.udf19)</v>
      </c>
      <c r="Z72" s="3" t="str">
        <f t="shared" si="38"/>
        <v>Udf19</v>
      </c>
      <c r="AA72" s="3" t="str">
        <f t="shared" si="39"/>
        <v/>
      </c>
      <c r="AC72" s="3" t="str">
        <f t="shared" si="40"/>
        <v>exec db.ColumnPropertySet 'Eligibility', 'udf19', 'UDF 19', @propertyName='DisplayName', @tableSchema='deerwalk'</v>
      </c>
      <c r="AR72" s="3" t="str">
        <f t="shared" si="22"/>
        <v>udf19</v>
      </c>
      <c r="AS72" s="3" t="str">
        <f t="shared" si="42"/>
        <v>udf19</v>
      </c>
      <c r="AT72" s="3">
        <f t="shared" si="20"/>
        <v>255</v>
      </c>
      <c r="AU72" s="3">
        <f t="shared" si="21"/>
        <v>100</v>
      </c>
      <c r="AV72" s="3" t="str">
        <f t="shared" si="26"/>
        <v/>
      </c>
      <c r="AW72" s="3" t="str">
        <f t="shared" si="26"/>
        <v/>
      </c>
      <c r="AX72" s="3" t="str">
        <f t="shared" si="26"/>
        <v/>
      </c>
      <c r="AY72" s="3">
        <f t="shared" si="26"/>
        <v>255</v>
      </c>
      <c r="AZ72" s="3" t="str">
        <f t="shared" si="24"/>
        <v/>
      </c>
      <c r="BA72" s="3" t="str">
        <f t="shared" si="26"/>
        <v/>
      </c>
      <c r="BB72" s="3" t="str">
        <f t="shared" si="26"/>
        <v/>
      </c>
      <c r="BC72" s="3" t="str">
        <f t="shared" si="26"/>
        <v/>
      </c>
      <c r="BD72" s="3" t="str">
        <f t="shared" si="26"/>
        <v/>
      </c>
    </row>
    <row r="73" spans="1:56" ht="14.25" customHeight="1" x14ac:dyDescent="0.45">
      <c r="A73" s="3" t="str">
        <f t="shared" si="27"/>
        <v>Eligibility.udf20</v>
      </c>
      <c r="B73" t="s">
        <v>84</v>
      </c>
      <c r="C73">
        <v>71</v>
      </c>
      <c r="D73" t="s">
        <v>795</v>
      </c>
      <c r="E73" s="4" t="s">
        <v>172</v>
      </c>
      <c r="F73" t="s">
        <v>172</v>
      </c>
      <c r="G73" t="s">
        <v>6</v>
      </c>
      <c r="H73" s="3">
        <f t="shared" si="41"/>
        <v>255</v>
      </c>
      <c r="I73" t="s">
        <v>835</v>
      </c>
      <c r="J73" s="4" t="s">
        <v>978</v>
      </c>
      <c r="K73" t="s">
        <v>173</v>
      </c>
      <c r="L73" t="s">
        <v>795</v>
      </c>
      <c r="N73" s="4"/>
      <c r="O73" s="3" t="b">
        <f t="shared" si="28"/>
        <v>1</v>
      </c>
      <c r="P73" s="3" t="str">
        <f t="shared" si="29"/>
        <v>Eligibility</v>
      </c>
      <c r="Q73" s="3" t="str">
        <f t="shared" si="30"/>
        <v>varchar(100)</v>
      </c>
      <c r="S73" s="3" t="str">
        <f t="shared" si="31"/>
        <v>varchar(100)</v>
      </c>
      <c r="T73" s="3" t="str">
        <f t="shared" si="32"/>
        <v>alter table deerwalk.Eligibility add udf20 varchar(100)</v>
      </c>
      <c r="U73" s="3" t="str">
        <f t="shared" si="33"/>
        <v>exec db.ColumnPropertySet 'Eligibility', 'udf20', 'User Defined Field 20', @tableSchema='deerwalk'</v>
      </c>
      <c r="V73" s="3" t="str">
        <f t="shared" si="34"/>
        <v/>
      </c>
      <c r="W73" s="3" t="str">
        <f t="shared" si="35"/>
        <v>exec db.ColumnPropertySet 'Eligibility', 'udf20', 'UserDefinedData', @propertyName='CustomAttribute', @tableSchema='deerwalk'</v>
      </c>
      <c r="X73" s="3" t="str">
        <f t="shared" si="36"/>
        <v xml:space="preserve">/// &lt;summary&gt;User Defined Field 20&lt;/summary&gt;
[Description("User Defined Field 20")]
[Column("udf20")]
[MaxLength(100)]
public string udf20 { get; set; }
</v>
      </c>
      <c r="Y73" s="5" t="str">
        <f t="shared" si="37"/>
        <v>@Html.DescriptionListElement(model =&gt; model.udf20)</v>
      </c>
      <c r="Z73" s="3" t="str">
        <f t="shared" si="38"/>
        <v>Udf20</v>
      </c>
      <c r="AA73" s="3" t="str">
        <f t="shared" si="39"/>
        <v/>
      </c>
      <c r="AC73" s="3" t="str">
        <f t="shared" si="40"/>
        <v>exec db.ColumnPropertySet 'Eligibility', 'udf20', 'UDF 20', @propertyName='DisplayName', @tableSchema='deerwalk'</v>
      </c>
      <c r="AR73" s="3" t="str">
        <f t="shared" si="22"/>
        <v>udf20</v>
      </c>
      <c r="AS73" s="3" t="str">
        <f t="shared" si="42"/>
        <v>udf20</v>
      </c>
      <c r="AT73" s="3">
        <f t="shared" si="20"/>
        <v>255</v>
      </c>
      <c r="AU73" s="3">
        <f t="shared" si="21"/>
        <v>100</v>
      </c>
      <c r="AV73" s="3" t="str">
        <f t="shared" si="26"/>
        <v/>
      </c>
      <c r="AW73" s="3" t="str">
        <f t="shared" si="26"/>
        <v/>
      </c>
      <c r="AX73" s="3" t="str">
        <f t="shared" si="26"/>
        <v/>
      </c>
      <c r="AY73" s="3">
        <f t="shared" si="26"/>
        <v>255</v>
      </c>
      <c r="AZ73" s="3" t="str">
        <f t="shared" si="24"/>
        <v/>
      </c>
      <c r="BA73" s="3" t="str">
        <f t="shared" si="26"/>
        <v/>
      </c>
      <c r="BB73" s="3" t="str">
        <f t="shared" si="26"/>
        <v/>
      </c>
      <c r="BC73" s="3" t="str">
        <f t="shared" si="26"/>
        <v/>
      </c>
      <c r="BD73" s="3" t="str">
        <f t="shared" si="26"/>
        <v/>
      </c>
    </row>
    <row r="74" spans="1:56" ht="14.25" customHeight="1" x14ac:dyDescent="0.45">
      <c r="A74" s="3" t="str">
        <f t="shared" si="27"/>
        <v>Eligibility.dw_member_id</v>
      </c>
      <c r="B74" t="s">
        <v>84</v>
      </c>
      <c r="C74">
        <v>72</v>
      </c>
      <c r="D74" t="s">
        <v>795</v>
      </c>
      <c r="E74" s="4" t="s">
        <v>174</v>
      </c>
      <c r="F74" t="s">
        <v>174</v>
      </c>
      <c r="G74" t="s">
        <v>6</v>
      </c>
      <c r="H74" s="3">
        <f t="shared" si="41"/>
        <v>50</v>
      </c>
      <c r="I74" t="s">
        <v>860</v>
      </c>
      <c r="J74" s="4" t="s">
        <v>175</v>
      </c>
      <c r="K74" t="s">
        <v>175</v>
      </c>
      <c r="L74" t="s">
        <v>176</v>
      </c>
      <c r="N74" s="4"/>
      <c r="O74" s="3" t="b">
        <f t="shared" si="28"/>
        <v>0</v>
      </c>
      <c r="P74" s="3" t="str">
        <f t="shared" si="29"/>
        <v>Eligibility</v>
      </c>
      <c r="Q74" s="3" t="str">
        <f t="shared" si="30"/>
        <v>varchar(50)</v>
      </c>
      <c r="S74" s="3" t="str">
        <f t="shared" si="31"/>
        <v>varchar(50)</v>
      </c>
      <c r="T74" s="3" t="str">
        <f t="shared" si="32"/>
        <v>alter table deerwalk.Eligibility add dw_member_id varchar(50)</v>
      </c>
      <c r="U74" s="3" t="str">
        <f t="shared" si="33"/>
        <v>exec db.ColumnPropertySet 'Eligibility', 'dw_member_id', 'Member ID', @tableSchema='deerwalk'</v>
      </c>
      <c r="V74" s="3" t="str">
        <f t="shared" si="34"/>
        <v>exec db.ColumnPropertySet 'Eligibility', 'dw_member_id', 'Hash Encrypted', @propertyName='SampleData', @tableSchema='deerwalk'</v>
      </c>
      <c r="W74" s="3" t="str">
        <f t="shared" si="35"/>
        <v/>
      </c>
      <c r="X74" s="3" t="str">
        <f t="shared" si="36"/>
        <v xml:space="preserve">/// &lt;summary&gt;Member ID&lt;/summary&gt;
[Description("Member ID")]
[Column("dw_member_id")]
[SampleData("Hash Encrypted")]
[MaxLength(50)]
public string dw_member_id { get; set; }
</v>
      </c>
      <c r="Y74" s="5" t="str">
        <f t="shared" si="37"/>
        <v>@Html.DescriptionListElement(model =&gt; model.dw_member_id)</v>
      </c>
      <c r="Z74" s="3" t="str">
        <f t="shared" si="38"/>
        <v>DwMemberID</v>
      </c>
      <c r="AA74" s="3" t="str">
        <f t="shared" si="39"/>
        <v/>
      </c>
      <c r="AC74" s="3" t="str">
        <f t="shared" si="40"/>
        <v>exec db.ColumnPropertySet 'Eligibility', 'dw_member_id', 'Member ID', @propertyName='DisplayName', @tableSchema='deerwalk'</v>
      </c>
      <c r="AR74" s="3" t="str">
        <f t="shared" si="22"/>
        <v>dw_member_id</v>
      </c>
      <c r="AS74" s="3" t="str">
        <f t="shared" si="42"/>
        <v>dwmemberid</v>
      </c>
      <c r="AT74" s="3">
        <f t="shared" si="20"/>
        <v>50</v>
      </c>
      <c r="AU74" s="3">
        <f t="shared" si="21"/>
        <v>50</v>
      </c>
      <c r="AV74" s="3" t="str">
        <f t="shared" si="26"/>
        <v/>
      </c>
      <c r="AW74" s="3" t="str">
        <f t="shared" si="26"/>
        <v/>
      </c>
      <c r="AX74" s="3" t="str">
        <f t="shared" si="26"/>
        <v/>
      </c>
      <c r="AY74" s="3" t="str">
        <f t="shared" si="26"/>
        <v/>
      </c>
      <c r="AZ74" s="3" t="str">
        <f t="shared" si="24"/>
        <v/>
      </c>
      <c r="BA74" s="3" t="str">
        <f t="shared" si="26"/>
        <v/>
      </c>
      <c r="BB74" s="3" t="str">
        <f t="shared" si="26"/>
        <v/>
      </c>
      <c r="BC74" s="3" t="str">
        <f t="shared" si="26"/>
        <v/>
      </c>
      <c r="BD74" s="3" t="str">
        <f t="shared" si="26"/>
        <v/>
      </c>
    </row>
    <row r="75" spans="1:56" ht="14.25" customHeight="1" x14ac:dyDescent="0.45">
      <c r="A75" s="3" t="str">
        <f t="shared" si="27"/>
        <v>Eligibility.dw_rawfilename</v>
      </c>
      <c r="B75" t="s">
        <v>84</v>
      </c>
      <c r="C75">
        <v>73</v>
      </c>
      <c r="D75" t="s">
        <v>795</v>
      </c>
      <c r="E75" s="4" t="s">
        <v>177</v>
      </c>
      <c r="F75" t="s">
        <v>177</v>
      </c>
      <c r="G75" t="s">
        <v>6</v>
      </c>
      <c r="H75" s="3">
        <f t="shared" si="41"/>
        <v>500</v>
      </c>
      <c r="I75" t="s">
        <v>818</v>
      </c>
      <c r="J75" s="4" t="s">
        <v>1023</v>
      </c>
      <c r="K75" t="s">
        <v>178</v>
      </c>
      <c r="L75" t="s">
        <v>795</v>
      </c>
      <c r="N75" s="4"/>
      <c r="O75" s="3" t="b">
        <f t="shared" si="28"/>
        <v>0</v>
      </c>
      <c r="P75" s="3" t="str">
        <f t="shared" si="29"/>
        <v>Eligibility</v>
      </c>
      <c r="Q75" s="3" t="str">
        <f t="shared" si="30"/>
        <v>varchar(500)</v>
      </c>
      <c r="S75" s="3" t="str">
        <f t="shared" si="31"/>
        <v>varchar(500)</v>
      </c>
      <c r="T75" s="3" t="str">
        <f t="shared" si="32"/>
        <v>alter table deerwalk.Eligibility add dw_rawfilename varchar(500)</v>
      </c>
      <c r="U75" s="3" t="str">
        <f t="shared" si="33"/>
        <v>exec db.ColumnPropertySet 'Eligibility', 'dw_rawfilename', 'User Defined Field', @tableSchema='deerwalk'</v>
      </c>
      <c r="V75" s="3" t="str">
        <f t="shared" si="34"/>
        <v/>
      </c>
      <c r="W75" s="3" t="str">
        <f t="shared" si="35"/>
        <v/>
      </c>
      <c r="X75" s="3" t="str">
        <f t="shared" si="36"/>
        <v xml:space="preserve">/// &lt;summary&gt;User Defined Field&lt;/summary&gt;
[Description("User Defined Field")]
[Column("dw_rawfilename")]
[MaxLength(500)]
public string dw_rawfilename { get; set; }
</v>
      </c>
      <c r="Y75" s="5" t="str">
        <f t="shared" si="37"/>
        <v>@Html.DescriptionListElement(model =&gt; model.dw_rawfilename)</v>
      </c>
      <c r="Z75" s="3" t="str">
        <f t="shared" si="38"/>
        <v>DwRawfilename</v>
      </c>
      <c r="AA75" s="3" t="str">
        <f t="shared" si="39"/>
        <v/>
      </c>
      <c r="AC75" s="3" t="str">
        <f t="shared" si="40"/>
        <v>exec db.ColumnPropertySet 'Eligibility', 'dw_rawfilename', 'Raw Filename', @propertyName='DisplayName', @tableSchema='deerwalk'</v>
      </c>
      <c r="AR75" s="3" t="str">
        <f t="shared" si="22"/>
        <v>dw_rawfilename</v>
      </c>
      <c r="AS75" s="3" t="str">
        <f t="shared" si="42"/>
        <v>dwrawfilename</v>
      </c>
      <c r="AT75" s="3">
        <f t="shared" si="20"/>
        <v>500</v>
      </c>
      <c r="AU75" s="3">
        <f t="shared" si="21"/>
        <v>500</v>
      </c>
      <c r="AV75" s="3" t="str">
        <f t="shared" si="26"/>
        <v/>
      </c>
      <c r="AW75" s="3" t="str">
        <f t="shared" si="26"/>
        <v/>
      </c>
      <c r="AX75" s="3" t="str">
        <f t="shared" si="26"/>
        <v/>
      </c>
      <c r="AY75" s="3" t="str">
        <f t="shared" si="26"/>
        <v/>
      </c>
      <c r="AZ75" s="3" t="str">
        <f t="shared" si="24"/>
        <v/>
      </c>
      <c r="BA75" s="3" t="str">
        <f t="shared" si="26"/>
        <v/>
      </c>
      <c r="BB75" s="3" t="str">
        <f t="shared" si="26"/>
        <v/>
      </c>
      <c r="BC75" s="3" t="str">
        <f t="shared" si="26"/>
        <v/>
      </c>
      <c r="BD75" s="3" t="str">
        <f t="shared" si="26"/>
        <v/>
      </c>
    </row>
    <row r="76" spans="1:56" ht="14.25" customHeight="1" x14ac:dyDescent="0.45">
      <c r="A76" s="3" t="str">
        <f t="shared" si="27"/>
        <v>Eligibility.udf21</v>
      </c>
      <c r="B76" t="s">
        <v>84</v>
      </c>
      <c r="C76">
        <v>74</v>
      </c>
      <c r="D76" t="s">
        <v>795</v>
      </c>
      <c r="E76" s="4" t="s">
        <v>179</v>
      </c>
      <c r="F76" t="s">
        <v>179</v>
      </c>
      <c r="G76" t="s">
        <v>6</v>
      </c>
      <c r="H76" s="3">
        <f t="shared" si="41"/>
        <v>255</v>
      </c>
      <c r="I76" t="s">
        <v>835</v>
      </c>
      <c r="J76" s="4" t="s">
        <v>979</v>
      </c>
      <c r="K76" t="s">
        <v>178</v>
      </c>
      <c r="L76" t="s">
        <v>795</v>
      </c>
      <c r="N76" s="4"/>
      <c r="O76" s="3" t="b">
        <f t="shared" si="28"/>
        <v>1</v>
      </c>
      <c r="P76" s="3" t="str">
        <f t="shared" si="29"/>
        <v>Eligibility</v>
      </c>
      <c r="Q76" s="3" t="str">
        <f t="shared" si="30"/>
        <v>varchar(100)</v>
      </c>
      <c r="S76" s="3" t="str">
        <f t="shared" si="31"/>
        <v>varchar(100)</v>
      </c>
      <c r="T76" s="3" t="str">
        <f t="shared" si="32"/>
        <v>alter table deerwalk.Eligibility add udf21 varchar(100)</v>
      </c>
      <c r="U76" s="3" t="str">
        <f t="shared" si="33"/>
        <v>exec db.ColumnPropertySet 'Eligibility', 'udf21', 'User Defined Field', @tableSchema='deerwalk'</v>
      </c>
      <c r="V76" s="3" t="str">
        <f t="shared" si="34"/>
        <v/>
      </c>
      <c r="W76" s="3" t="str">
        <f t="shared" si="35"/>
        <v>exec db.ColumnPropertySet 'Eligibility', 'udf21', 'UserDefinedData', @propertyName='CustomAttribute', @tableSchema='deerwalk'</v>
      </c>
      <c r="X76" s="3" t="str">
        <f t="shared" si="36"/>
        <v xml:space="preserve">/// &lt;summary&gt;User Defined Field&lt;/summary&gt;
[Description("User Defined Field")]
[Column("udf21")]
[MaxLength(100)]
public string udf21 { get; set; }
</v>
      </c>
      <c r="Y76" s="5" t="str">
        <f t="shared" si="37"/>
        <v>@Html.DescriptionListElement(model =&gt; model.udf21)</v>
      </c>
      <c r="Z76" s="3" t="str">
        <f t="shared" si="38"/>
        <v>Udf21</v>
      </c>
      <c r="AA76" s="3" t="str">
        <f t="shared" si="39"/>
        <v/>
      </c>
      <c r="AC76" s="3" t="str">
        <f t="shared" si="40"/>
        <v>exec db.ColumnPropertySet 'Eligibility', 'udf21', 'UDF 21', @propertyName='DisplayName', @tableSchema='deerwalk'</v>
      </c>
      <c r="AR76" s="3" t="str">
        <f t="shared" si="22"/>
        <v>udf21</v>
      </c>
      <c r="AS76" s="3" t="str">
        <f t="shared" si="42"/>
        <v>udf21</v>
      </c>
      <c r="AT76" s="3">
        <f t="shared" ref="AT76:AT139" si="43">IFERROR(MAX(AU76:BD76),"")</f>
        <v>255</v>
      </c>
      <c r="AU76" s="3">
        <f t="shared" ref="AU76:AU139" si="44">0+I76</f>
        <v>100</v>
      </c>
      <c r="AV76" s="3" t="str">
        <f t="shared" si="26"/>
        <v/>
      </c>
      <c r="AW76" s="3" t="str">
        <f t="shared" si="26"/>
        <v/>
      </c>
      <c r="AX76" s="3" t="str">
        <f t="shared" si="26"/>
        <v/>
      </c>
      <c r="AY76" s="3">
        <f t="shared" si="26"/>
        <v>255</v>
      </c>
      <c r="AZ76" s="3" t="str">
        <f t="shared" si="24"/>
        <v/>
      </c>
      <c r="BA76" s="3" t="str">
        <f t="shared" si="26"/>
        <v/>
      </c>
      <c r="BB76" s="3" t="str">
        <f t="shared" si="26"/>
        <v/>
      </c>
      <c r="BC76" s="3" t="str">
        <f t="shared" si="26"/>
        <v/>
      </c>
      <c r="BD76" s="3" t="str">
        <f t="shared" si="26"/>
        <v/>
      </c>
    </row>
    <row r="77" spans="1:56" ht="14.25" customHeight="1" x14ac:dyDescent="0.45">
      <c r="A77" s="3" t="str">
        <f t="shared" si="27"/>
        <v>Eligibility.udf22</v>
      </c>
      <c r="B77" t="s">
        <v>84</v>
      </c>
      <c r="C77">
        <v>75</v>
      </c>
      <c r="D77" t="s">
        <v>795</v>
      </c>
      <c r="E77" s="4" t="s">
        <v>180</v>
      </c>
      <c r="F77" t="s">
        <v>180</v>
      </c>
      <c r="G77" t="s">
        <v>6</v>
      </c>
      <c r="H77" s="3">
        <f t="shared" si="41"/>
        <v>255</v>
      </c>
      <c r="I77" t="s">
        <v>835</v>
      </c>
      <c r="J77" s="4" t="s">
        <v>980</v>
      </c>
      <c r="K77" t="s">
        <v>178</v>
      </c>
      <c r="L77" t="s">
        <v>795</v>
      </c>
      <c r="N77" s="4"/>
      <c r="O77" s="3" t="b">
        <f t="shared" si="28"/>
        <v>1</v>
      </c>
      <c r="P77" s="3" t="str">
        <f t="shared" si="29"/>
        <v>Eligibility</v>
      </c>
      <c r="Q77" s="3" t="str">
        <f t="shared" si="30"/>
        <v>varchar(100)</v>
      </c>
      <c r="S77" s="3" t="str">
        <f t="shared" si="31"/>
        <v>varchar(100)</v>
      </c>
      <c r="T77" s="3" t="str">
        <f t="shared" si="32"/>
        <v>alter table deerwalk.Eligibility add udf22 varchar(100)</v>
      </c>
      <c r="U77" s="3" t="str">
        <f t="shared" si="33"/>
        <v>exec db.ColumnPropertySet 'Eligibility', 'udf22', 'User Defined Field', @tableSchema='deerwalk'</v>
      </c>
      <c r="V77" s="3" t="str">
        <f t="shared" si="34"/>
        <v/>
      </c>
      <c r="W77" s="3" t="str">
        <f t="shared" si="35"/>
        <v>exec db.ColumnPropertySet 'Eligibility', 'udf22', 'UserDefinedData', @propertyName='CustomAttribute', @tableSchema='deerwalk'</v>
      </c>
      <c r="X77" s="3" t="str">
        <f t="shared" si="36"/>
        <v xml:space="preserve">/// &lt;summary&gt;User Defined Field&lt;/summary&gt;
[Description("User Defined Field")]
[Column("udf22")]
[MaxLength(100)]
public string udf22 { get; set; }
</v>
      </c>
      <c r="Y77" s="5" t="str">
        <f t="shared" si="37"/>
        <v>@Html.DescriptionListElement(model =&gt; model.udf22)</v>
      </c>
      <c r="Z77" s="3" t="str">
        <f t="shared" si="38"/>
        <v>Udf22</v>
      </c>
      <c r="AA77" s="3" t="str">
        <f t="shared" si="39"/>
        <v/>
      </c>
      <c r="AC77" s="3" t="str">
        <f t="shared" si="40"/>
        <v>exec db.ColumnPropertySet 'Eligibility', 'udf22', 'UDF 22', @propertyName='DisplayName', @tableSchema='deerwalk'</v>
      </c>
      <c r="AR77" s="3" t="str">
        <f t="shared" si="22"/>
        <v>udf22</v>
      </c>
      <c r="AS77" s="3" t="str">
        <f t="shared" si="42"/>
        <v>udf22</v>
      </c>
      <c r="AT77" s="3">
        <f t="shared" si="43"/>
        <v>255</v>
      </c>
      <c r="AU77" s="3">
        <f t="shared" si="44"/>
        <v>100</v>
      </c>
      <c r="AV77" s="3" t="str">
        <f t="shared" si="26"/>
        <v/>
      </c>
      <c r="AW77" s="3" t="str">
        <f t="shared" si="26"/>
        <v/>
      </c>
      <c r="AX77" s="3" t="str">
        <f t="shared" si="26"/>
        <v/>
      </c>
      <c r="AY77" s="3">
        <f t="shared" si="26"/>
        <v>255</v>
      </c>
      <c r="AZ77" s="3" t="str">
        <f t="shared" si="24"/>
        <v/>
      </c>
      <c r="BA77" s="3" t="str">
        <f t="shared" si="26"/>
        <v/>
      </c>
      <c r="BB77" s="3" t="str">
        <f t="shared" si="26"/>
        <v/>
      </c>
      <c r="BC77" s="3" t="str">
        <f t="shared" si="26"/>
        <v/>
      </c>
      <c r="BD77" s="3" t="str">
        <f t="shared" si="26"/>
        <v/>
      </c>
    </row>
    <row r="78" spans="1:56" ht="14.25" customHeight="1" x14ac:dyDescent="0.45">
      <c r="A78" s="3" t="str">
        <f t="shared" si="27"/>
        <v>Eligibility.udf23</v>
      </c>
      <c r="B78" t="s">
        <v>84</v>
      </c>
      <c r="C78">
        <v>76</v>
      </c>
      <c r="D78" t="s">
        <v>795</v>
      </c>
      <c r="E78" s="4" t="s">
        <v>181</v>
      </c>
      <c r="F78" t="s">
        <v>181</v>
      </c>
      <c r="G78" t="s">
        <v>6</v>
      </c>
      <c r="H78" s="3">
        <f t="shared" si="41"/>
        <v>255</v>
      </c>
      <c r="I78" t="s">
        <v>835</v>
      </c>
      <c r="J78" s="4" t="s">
        <v>981</v>
      </c>
      <c r="K78" t="s">
        <v>178</v>
      </c>
      <c r="L78" t="s">
        <v>795</v>
      </c>
      <c r="N78" s="4"/>
      <c r="O78" s="3" t="b">
        <f t="shared" si="28"/>
        <v>1</v>
      </c>
      <c r="P78" s="3" t="str">
        <f t="shared" si="29"/>
        <v>Eligibility</v>
      </c>
      <c r="Q78" s="3" t="str">
        <f t="shared" si="30"/>
        <v>varchar(100)</v>
      </c>
      <c r="S78" s="3" t="str">
        <f t="shared" si="31"/>
        <v>varchar(100)</v>
      </c>
      <c r="T78" s="3" t="str">
        <f t="shared" si="32"/>
        <v>alter table deerwalk.Eligibility add udf23 varchar(100)</v>
      </c>
      <c r="U78" s="3" t="str">
        <f t="shared" si="33"/>
        <v>exec db.ColumnPropertySet 'Eligibility', 'udf23', 'User Defined Field', @tableSchema='deerwalk'</v>
      </c>
      <c r="V78" s="3" t="str">
        <f t="shared" si="34"/>
        <v/>
      </c>
      <c r="W78" s="3" t="str">
        <f t="shared" si="35"/>
        <v>exec db.ColumnPropertySet 'Eligibility', 'udf23', 'UserDefinedData', @propertyName='CustomAttribute', @tableSchema='deerwalk'</v>
      </c>
      <c r="X78" s="3" t="str">
        <f t="shared" si="36"/>
        <v xml:space="preserve">/// &lt;summary&gt;User Defined Field&lt;/summary&gt;
[Description("User Defined Field")]
[Column("udf23")]
[MaxLength(100)]
public string udf23 { get; set; }
</v>
      </c>
      <c r="Y78" s="5" t="str">
        <f t="shared" si="37"/>
        <v>@Html.DescriptionListElement(model =&gt; model.udf23)</v>
      </c>
      <c r="Z78" s="3" t="str">
        <f t="shared" si="38"/>
        <v>Udf23</v>
      </c>
      <c r="AA78" s="3" t="str">
        <f t="shared" si="39"/>
        <v/>
      </c>
      <c r="AC78" s="3" t="str">
        <f t="shared" si="40"/>
        <v>exec db.ColumnPropertySet 'Eligibility', 'udf23', 'UDF 23', @propertyName='DisplayName', @tableSchema='deerwalk'</v>
      </c>
      <c r="AR78" s="3" t="str">
        <f t="shared" si="22"/>
        <v>udf23</v>
      </c>
      <c r="AS78" s="3" t="str">
        <f t="shared" si="42"/>
        <v>udf23</v>
      </c>
      <c r="AT78" s="3">
        <f t="shared" si="43"/>
        <v>255</v>
      </c>
      <c r="AU78" s="3">
        <f t="shared" si="44"/>
        <v>100</v>
      </c>
      <c r="AV78" s="3" t="str">
        <f t="shared" si="26"/>
        <v/>
      </c>
      <c r="AW78" s="3" t="str">
        <f t="shared" si="26"/>
        <v/>
      </c>
      <c r="AX78" s="3" t="str">
        <f t="shared" si="26"/>
        <v/>
      </c>
      <c r="AY78" s="3">
        <f t="shared" si="26"/>
        <v>255</v>
      </c>
      <c r="AZ78" s="3" t="str">
        <f t="shared" si="24"/>
        <v/>
      </c>
      <c r="BA78" s="3" t="str">
        <f t="shared" si="26"/>
        <v/>
      </c>
      <c r="BB78" s="3" t="str">
        <f t="shared" si="26"/>
        <v/>
      </c>
      <c r="BC78" s="3" t="str">
        <f t="shared" si="26"/>
        <v/>
      </c>
      <c r="BD78" s="3" t="str">
        <f t="shared" si="26"/>
        <v/>
      </c>
    </row>
    <row r="79" spans="1:56" ht="14.25" customHeight="1" x14ac:dyDescent="0.45">
      <c r="A79" s="3" t="str">
        <f t="shared" si="27"/>
        <v>Eligibility.udf24</v>
      </c>
      <c r="B79" t="s">
        <v>84</v>
      </c>
      <c r="C79">
        <v>77</v>
      </c>
      <c r="D79" t="s">
        <v>795</v>
      </c>
      <c r="E79" s="4" t="s">
        <v>182</v>
      </c>
      <c r="F79" t="s">
        <v>182</v>
      </c>
      <c r="G79" t="s">
        <v>6</v>
      </c>
      <c r="H79" s="3">
        <f t="shared" si="41"/>
        <v>255</v>
      </c>
      <c r="I79" t="s">
        <v>835</v>
      </c>
      <c r="J79" s="4" t="s">
        <v>982</v>
      </c>
      <c r="K79" t="s">
        <v>178</v>
      </c>
      <c r="L79" t="s">
        <v>795</v>
      </c>
      <c r="N79" s="4"/>
      <c r="O79" s="3" t="b">
        <f t="shared" si="28"/>
        <v>1</v>
      </c>
      <c r="P79" s="3" t="str">
        <f t="shared" si="29"/>
        <v>Eligibility</v>
      </c>
      <c r="Q79" s="3" t="str">
        <f t="shared" si="30"/>
        <v>varchar(100)</v>
      </c>
      <c r="S79" s="3" t="str">
        <f t="shared" si="31"/>
        <v>varchar(100)</v>
      </c>
      <c r="T79" s="3" t="str">
        <f t="shared" si="32"/>
        <v>alter table deerwalk.Eligibility add udf24 varchar(100)</v>
      </c>
      <c r="U79" s="3" t="str">
        <f t="shared" si="33"/>
        <v>exec db.ColumnPropertySet 'Eligibility', 'udf24', 'User Defined Field', @tableSchema='deerwalk'</v>
      </c>
      <c r="V79" s="3" t="str">
        <f t="shared" si="34"/>
        <v/>
      </c>
      <c r="W79" s="3" t="str">
        <f t="shared" si="35"/>
        <v>exec db.ColumnPropertySet 'Eligibility', 'udf24', 'UserDefinedData', @propertyName='CustomAttribute', @tableSchema='deerwalk'</v>
      </c>
      <c r="X79" s="3" t="str">
        <f t="shared" si="36"/>
        <v xml:space="preserve">/// &lt;summary&gt;User Defined Field&lt;/summary&gt;
[Description("User Defined Field")]
[Column("udf24")]
[MaxLength(100)]
public string udf24 { get; set; }
</v>
      </c>
      <c r="Y79" s="5" t="str">
        <f t="shared" si="37"/>
        <v>@Html.DescriptionListElement(model =&gt; model.udf24)</v>
      </c>
      <c r="Z79" s="3" t="str">
        <f t="shared" si="38"/>
        <v>Udf24</v>
      </c>
      <c r="AA79" s="3" t="str">
        <f t="shared" si="39"/>
        <v/>
      </c>
      <c r="AC79" s="3" t="str">
        <f t="shared" si="40"/>
        <v>exec db.ColumnPropertySet 'Eligibility', 'udf24', 'UDF 24', @propertyName='DisplayName', @tableSchema='deerwalk'</v>
      </c>
      <c r="AR79" s="3" t="str">
        <f t="shared" si="22"/>
        <v>udf24</v>
      </c>
      <c r="AS79" s="3" t="str">
        <f t="shared" si="42"/>
        <v>udf24</v>
      </c>
      <c r="AT79" s="3">
        <f t="shared" si="43"/>
        <v>255</v>
      </c>
      <c r="AU79" s="3">
        <f t="shared" si="44"/>
        <v>100</v>
      </c>
      <c r="AV79" s="3" t="str">
        <f t="shared" si="26"/>
        <v/>
      </c>
      <c r="AW79" s="3" t="str">
        <f t="shared" si="26"/>
        <v/>
      </c>
      <c r="AX79" s="3" t="str">
        <f t="shared" si="26"/>
        <v/>
      </c>
      <c r="AY79" s="3">
        <f t="shared" si="26"/>
        <v>255</v>
      </c>
      <c r="AZ79" s="3" t="str">
        <f t="shared" si="24"/>
        <v/>
      </c>
      <c r="BA79" s="3" t="str">
        <f t="shared" si="26"/>
        <v/>
      </c>
      <c r="BB79" s="3" t="str">
        <f t="shared" si="26"/>
        <v/>
      </c>
      <c r="BC79" s="3" t="str">
        <f t="shared" si="26"/>
        <v/>
      </c>
      <c r="BD79" s="3" t="str">
        <f t="shared" si="26"/>
        <v/>
      </c>
    </row>
    <row r="80" spans="1:56" ht="14.25" customHeight="1" x14ac:dyDescent="0.45">
      <c r="A80" s="3" t="str">
        <f t="shared" si="27"/>
        <v>Eligibility.udf25</v>
      </c>
      <c r="B80" t="s">
        <v>84</v>
      </c>
      <c r="C80">
        <v>78</v>
      </c>
      <c r="D80" t="s">
        <v>795</v>
      </c>
      <c r="E80" s="4" t="s">
        <v>183</v>
      </c>
      <c r="F80" t="s">
        <v>183</v>
      </c>
      <c r="G80" t="s">
        <v>6</v>
      </c>
      <c r="H80" s="3">
        <f t="shared" si="41"/>
        <v>255</v>
      </c>
      <c r="I80" t="s">
        <v>835</v>
      </c>
      <c r="J80" s="4" t="s">
        <v>983</v>
      </c>
      <c r="K80" t="s">
        <v>178</v>
      </c>
      <c r="L80" t="s">
        <v>795</v>
      </c>
      <c r="N80" s="4"/>
      <c r="O80" s="3" t="b">
        <f t="shared" si="28"/>
        <v>1</v>
      </c>
      <c r="P80" s="3" t="str">
        <f t="shared" si="29"/>
        <v>Eligibility</v>
      </c>
      <c r="Q80" s="3" t="str">
        <f t="shared" si="30"/>
        <v>varchar(100)</v>
      </c>
      <c r="S80" s="3" t="str">
        <f t="shared" si="31"/>
        <v>varchar(100)</v>
      </c>
      <c r="T80" s="3" t="str">
        <f t="shared" si="32"/>
        <v>alter table deerwalk.Eligibility add udf25 varchar(100)</v>
      </c>
      <c r="U80" s="3" t="str">
        <f t="shared" si="33"/>
        <v>exec db.ColumnPropertySet 'Eligibility', 'udf25', 'User Defined Field', @tableSchema='deerwalk'</v>
      </c>
      <c r="V80" s="3" t="str">
        <f t="shared" si="34"/>
        <v/>
      </c>
      <c r="W80" s="3" t="str">
        <f t="shared" si="35"/>
        <v>exec db.ColumnPropertySet 'Eligibility', 'udf25', 'UserDefinedData', @propertyName='CustomAttribute', @tableSchema='deerwalk'</v>
      </c>
      <c r="X80" s="3" t="str">
        <f t="shared" si="36"/>
        <v xml:space="preserve">/// &lt;summary&gt;User Defined Field&lt;/summary&gt;
[Description("User Defined Field")]
[Column("udf25")]
[MaxLength(100)]
public string udf25 { get; set; }
</v>
      </c>
      <c r="Y80" s="5" t="str">
        <f t="shared" si="37"/>
        <v>@Html.DescriptionListElement(model =&gt; model.udf25)</v>
      </c>
      <c r="Z80" s="3" t="str">
        <f t="shared" si="38"/>
        <v>Udf25</v>
      </c>
      <c r="AA80" s="3" t="str">
        <f t="shared" si="39"/>
        <v/>
      </c>
      <c r="AC80" s="3" t="str">
        <f t="shared" si="40"/>
        <v>exec db.ColumnPropertySet 'Eligibility', 'udf25', 'UDF 25', @propertyName='DisplayName', @tableSchema='deerwalk'</v>
      </c>
      <c r="AR80" s="3" t="str">
        <f t="shared" si="22"/>
        <v>udf25</v>
      </c>
      <c r="AS80" s="3" t="str">
        <f t="shared" si="42"/>
        <v>udf25</v>
      </c>
      <c r="AT80" s="3">
        <f t="shared" si="43"/>
        <v>255</v>
      </c>
      <c r="AU80" s="3">
        <f t="shared" si="44"/>
        <v>100</v>
      </c>
      <c r="AV80" s="3" t="str">
        <f t="shared" si="26"/>
        <v/>
      </c>
      <c r="AW80" s="3" t="str">
        <f t="shared" si="26"/>
        <v/>
      </c>
      <c r="AX80" s="3" t="str">
        <f t="shared" si="26"/>
        <v/>
      </c>
      <c r="AY80" s="3">
        <f t="shared" si="26"/>
        <v>255</v>
      </c>
      <c r="AZ80" s="3" t="str">
        <f t="shared" si="24"/>
        <v/>
      </c>
      <c r="BA80" s="3" t="str">
        <f t="shared" si="26"/>
        <v/>
      </c>
      <c r="BB80" s="3" t="str">
        <f t="shared" si="26"/>
        <v/>
      </c>
      <c r="BC80" s="3" t="str">
        <f t="shared" si="26"/>
        <v/>
      </c>
      <c r="BD80" s="3" t="str">
        <f t="shared" si="26"/>
        <v/>
      </c>
    </row>
    <row r="81" spans="1:56" ht="14.25" customHeight="1" x14ac:dyDescent="0.45">
      <c r="A81" s="3" t="str">
        <f t="shared" si="27"/>
        <v>Eligibility.udf26</v>
      </c>
      <c r="B81" t="s">
        <v>84</v>
      </c>
      <c r="C81">
        <v>79</v>
      </c>
      <c r="D81" t="s">
        <v>795</v>
      </c>
      <c r="E81" s="4" t="s">
        <v>184</v>
      </c>
      <c r="F81" t="s">
        <v>184</v>
      </c>
      <c r="G81" t="s">
        <v>6</v>
      </c>
      <c r="H81" s="3">
        <f t="shared" si="41"/>
        <v>255</v>
      </c>
      <c r="I81" t="s">
        <v>835</v>
      </c>
      <c r="J81" s="4" t="s">
        <v>984</v>
      </c>
      <c r="K81" t="s">
        <v>178</v>
      </c>
      <c r="L81" t="s">
        <v>795</v>
      </c>
      <c r="N81" s="4"/>
      <c r="O81" s="3" t="b">
        <f t="shared" si="28"/>
        <v>1</v>
      </c>
      <c r="P81" s="3" t="str">
        <f t="shared" si="29"/>
        <v>Eligibility</v>
      </c>
      <c r="Q81" s="3" t="str">
        <f t="shared" si="30"/>
        <v>varchar(100)</v>
      </c>
      <c r="S81" s="3" t="str">
        <f t="shared" si="31"/>
        <v>varchar(100)</v>
      </c>
      <c r="T81" s="3" t="str">
        <f t="shared" si="32"/>
        <v>alter table deerwalk.Eligibility add udf26 varchar(100)</v>
      </c>
      <c r="U81" s="3" t="str">
        <f t="shared" si="33"/>
        <v>exec db.ColumnPropertySet 'Eligibility', 'udf26', 'User Defined Field', @tableSchema='deerwalk'</v>
      </c>
      <c r="V81" s="3" t="str">
        <f t="shared" si="34"/>
        <v/>
      </c>
      <c r="W81" s="3" t="str">
        <f t="shared" si="35"/>
        <v>exec db.ColumnPropertySet 'Eligibility', 'udf26', 'UserDefinedData', @propertyName='CustomAttribute', @tableSchema='deerwalk'</v>
      </c>
      <c r="X81" s="3" t="str">
        <f t="shared" si="36"/>
        <v xml:space="preserve">/// &lt;summary&gt;User Defined Field&lt;/summary&gt;
[Description("User Defined Field")]
[Column("udf26")]
[MaxLength(100)]
public string udf26 { get; set; }
</v>
      </c>
      <c r="Y81" s="5" t="str">
        <f t="shared" si="37"/>
        <v>@Html.DescriptionListElement(model =&gt; model.udf26)</v>
      </c>
      <c r="Z81" s="3" t="str">
        <f t="shared" si="38"/>
        <v>Udf26</v>
      </c>
      <c r="AA81" s="3" t="str">
        <f t="shared" si="39"/>
        <v/>
      </c>
      <c r="AC81" s="3" t="str">
        <f t="shared" si="40"/>
        <v>exec db.ColumnPropertySet 'Eligibility', 'udf26', 'UDF 26', @propertyName='DisplayName', @tableSchema='deerwalk'</v>
      </c>
      <c r="AR81" s="3" t="str">
        <f t="shared" si="22"/>
        <v>udf26</v>
      </c>
      <c r="AS81" s="3" t="str">
        <f t="shared" si="42"/>
        <v>udf26</v>
      </c>
      <c r="AT81" s="3">
        <f t="shared" si="43"/>
        <v>255</v>
      </c>
      <c r="AU81" s="3">
        <f t="shared" si="44"/>
        <v>100</v>
      </c>
      <c r="AV81" s="3" t="str">
        <f t="shared" si="26"/>
        <v/>
      </c>
      <c r="AW81" s="3" t="str">
        <f t="shared" si="26"/>
        <v/>
      </c>
      <c r="AX81" s="3" t="str">
        <f t="shared" si="26"/>
        <v/>
      </c>
      <c r="AY81" s="3">
        <f t="shared" si="26"/>
        <v>255</v>
      </c>
      <c r="AZ81" s="3" t="str">
        <f t="shared" si="24"/>
        <v/>
      </c>
      <c r="BA81" s="3" t="str">
        <f t="shared" si="26"/>
        <v/>
      </c>
      <c r="BB81" s="3" t="str">
        <f t="shared" si="26"/>
        <v/>
      </c>
      <c r="BC81" s="3" t="str">
        <f t="shared" si="26"/>
        <v/>
      </c>
      <c r="BD81" s="3" t="str">
        <f t="shared" si="26"/>
        <v/>
      </c>
    </row>
    <row r="82" spans="1:56" ht="14.25" customHeight="1" x14ac:dyDescent="0.45">
      <c r="A82" s="3" t="str">
        <f t="shared" si="27"/>
        <v>Eligibility.udf27</v>
      </c>
      <c r="B82" t="s">
        <v>84</v>
      </c>
      <c r="C82">
        <v>80</v>
      </c>
      <c r="D82" t="s">
        <v>795</v>
      </c>
      <c r="E82" s="4" t="s">
        <v>185</v>
      </c>
      <c r="F82" t="s">
        <v>185</v>
      </c>
      <c r="G82" t="s">
        <v>6</v>
      </c>
      <c r="H82" s="3">
        <f t="shared" si="41"/>
        <v>255</v>
      </c>
      <c r="I82" t="s">
        <v>835</v>
      </c>
      <c r="J82" s="4" t="s">
        <v>985</v>
      </c>
      <c r="K82" t="s">
        <v>178</v>
      </c>
      <c r="L82" t="s">
        <v>795</v>
      </c>
      <c r="N82" s="4"/>
      <c r="O82" s="3" t="b">
        <f t="shared" si="28"/>
        <v>1</v>
      </c>
      <c r="P82" s="3" t="str">
        <f t="shared" si="29"/>
        <v>Eligibility</v>
      </c>
      <c r="Q82" s="3" t="str">
        <f t="shared" si="30"/>
        <v>varchar(100)</v>
      </c>
      <c r="S82" s="3" t="str">
        <f t="shared" si="31"/>
        <v>varchar(100)</v>
      </c>
      <c r="T82" s="3" t="str">
        <f t="shared" si="32"/>
        <v>alter table deerwalk.Eligibility add udf27 varchar(100)</v>
      </c>
      <c r="U82" s="3" t="str">
        <f t="shared" si="33"/>
        <v>exec db.ColumnPropertySet 'Eligibility', 'udf27', 'User Defined Field', @tableSchema='deerwalk'</v>
      </c>
      <c r="V82" s="3" t="str">
        <f t="shared" si="34"/>
        <v/>
      </c>
      <c r="W82" s="3" t="str">
        <f t="shared" si="35"/>
        <v>exec db.ColumnPropertySet 'Eligibility', 'udf27', 'UserDefinedData', @propertyName='CustomAttribute', @tableSchema='deerwalk'</v>
      </c>
      <c r="X82" s="3" t="str">
        <f t="shared" si="36"/>
        <v xml:space="preserve">/// &lt;summary&gt;User Defined Field&lt;/summary&gt;
[Description("User Defined Field")]
[Column("udf27")]
[MaxLength(100)]
public string udf27 { get; set; }
</v>
      </c>
      <c r="Y82" s="5" t="str">
        <f t="shared" si="37"/>
        <v>@Html.DescriptionListElement(model =&gt; model.udf27)</v>
      </c>
      <c r="Z82" s="3" t="str">
        <f t="shared" si="38"/>
        <v>Udf27</v>
      </c>
      <c r="AA82" s="3" t="str">
        <f t="shared" si="39"/>
        <v/>
      </c>
      <c r="AC82" s="3" t="str">
        <f t="shared" si="40"/>
        <v>exec db.ColumnPropertySet 'Eligibility', 'udf27', 'UDF 27', @propertyName='DisplayName', @tableSchema='deerwalk'</v>
      </c>
      <c r="AR82" s="3" t="str">
        <f t="shared" si="22"/>
        <v>udf27</v>
      </c>
      <c r="AS82" s="3" t="str">
        <f t="shared" si="42"/>
        <v>udf27</v>
      </c>
      <c r="AT82" s="3">
        <f t="shared" si="43"/>
        <v>255</v>
      </c>
      <c r="AU82" s="3">
        <f t="shared" si="44"/>
        <v>100</v>
      </c>
      <c r="AV82" s="3" t="str">
        <f t="shared" si="26"/>
        <v/>
      </c>
      <c r="AW82" s="3" t="str">
        <f t="shared" si="26"/>
        <v/>
      </c>
      <c r="AX82" s="3" t="str">
        <f t="shared" si="26"/>
        <v/>
      </c>
      <c r="AY82" s="3">
        <f t="shared" si="26"/>
        <v>255</v>
      </c>
      <c r="AZ82" s="3" t="str">
        <f t="shared" si="24"/>
        <v/>
      </c>
      <c r="BA82" s="3" t="str">
        <f t="shared" si="26"/>
        <v/>
      </c>
      <c r="BB82" s="3" t="str">
        <f t="shared" si="26"/>
        <v/>
      </c>
      <c r="BC82" s="3" t="str">
        <f t="shared" si="26"/>
        <v/>
      </c>
      <c r="BD82" s="3" t="str">
        <f t="shared" si="26"/>
        <v/>
      </c>
    </row>
    <row r="83" spans="1:56" ht="14.25" customHeight="1" x14ac:dyDescent="0.45">
      <c r="A83" s="3" t="str">
        <f t="shared" si="27"/>
        <v>Eligibility.udf28</v>
      </c>
      <c r="B83" t="s">
        <v>84</v>
      </c>
      <c r="C83">
        <v>81</v>
      </c>
      <c r="D83" t="s">
        <v>795</v>
      </c>
      <c r="E83" s="4" t="s">
        <v>186</v>
      </c>
      <c r="F83" t="s">
        <v>186</v>
      </c>
      <c r="G83" t="s">
        <v>6</v>
      </c>
      <c r="H83" s="3">
        <f t="shared" si="41"/>
        <v>255</v>
      </c>
      <c r="I83" t="s">
        <v>835</v>
      </c>
      <c r="J83" s="4" t="s">
        <v>986</v>
      </c>
      <c r="K83" t="s">
        <v>178</v>
      </c>
      <c r="L83" t="s">
        <v>795</v>
      </c>
      <c r="N83" s="4"/>
      <c r="O83" s="3" t="b">
        <f t="shared" si="28"/>
        <v>1</v>
      </c>
      <c r="P83" s="3" t="str">
        <f t="shared" si="29"/>
        <v>Eligibility</v>
      </c>
      <c r="Q83" s="3" t="str">
        <f t="shared" si="30"/>
        <v>varchar(100)</v>
      </c>
      <c r="S83" s="3" t="str">
        <f t="shared" si="31"/>
        <v>varchar(100)</v>
      </c>
      <c r="T83" s="3" t="str">
        <f t="shared" si="32"/>
        <v>alter table deerwalk.Eligibility add udf28 varchar(100)</v>
      </c>
      <c r="U83" s="3" t="str">
        <f t="shared" si="33"/>
        <v>exec db.ColumnPropertySet 'Eligibility', 'udf28', 'User Defined Field', @tableSchema='deerwalk'</v>
      </c>
      <c r="V83" s="3" t="str">
        <f t="shared" si="34"/>
        <v/>
      </c>
      <c r="W83" s="3" t="str">
        <f t="shared" si="35"/>
        <v>exec db.ColumnPropertySet 'Eligibility', 'udf28', 'UserDefinedData', @propertyName='CustomAttribute', @tableSchema='deerwalk'</v>
      </c>
      <c r="X83" s="3" t="str">
        <f t="shared" si="36"/>
        <v xml:space="preserve">/// &lt;summary&gt;User Defined Field&lt;/summary&gt;
[Description("User Defined Field")]
[Column("udf28")]
[MaxLength(100)]
public string udf28 { get; set; }
</v>
      </c>
      <c r="Y83" s="5" t="str">
        <f t="shared" si="37"/>
        <v>@Html.DescriptionListElement(model =&gt; model.udf28)</v>
      </c>
      <c r="Z83" s="3" t="str">
        <f t="shared" si="38"/>
        <v>Udf28</v>
      </c>
      <c r="AA83" s="3" t="str">
        <f t="shared" si="39"/>
        <v/>
      </c>
      <c r="AC83" s="3" t="str">
        <f t="shared" si="40"/>
        <v>exec db.ColumnPropertySet 'Eligibility', 'udf28', 'UDF 28', @propertyName='DisplayName', @tableSchema='deerwalk'</v>
      </c>
      <c r="AR83" s="3" t="str">
        <f t="shared" si="22"/>
        <v>udf28</v>
      </c>
      <c r="AS83" s="3" t="str">
        <f t="shared" si="42"/>
        <v>udf28</v>
      </c>
      <c r="AT83" s="3">
        <f t="shared" si="43"/>
        <v>255</v>
      </c>
      <c r="AU83" s="3">
        <f t="shared" si="44"/>
        <v>100</v>
      </c>
      <c r="AV83" s="3" t="str">
        <f t="shared" si="26"/>
        <v/>
      </c>
      <c r="AW83" s="3" t="str">
        <f t="shared" si="26"/>
        <v/>
      </c>
      <c r="AX83" s="3" t="str">
        <f t="shared" si="26"/>
        <v/>
      </c>
      <c r="AY83" s="3">
        <f t="shared" si="26"/>
        <v>255</v>
      </c>
      <c r="AZ83" s="3" t="str">
        <f t="shared" si="24"/>
        <v/>
      </c>
      <c r="BA83" s="3" t="str">
        <f t="shared" si="26"/>
        <v/>
      </c>
      <c r="BB83" s="3" t="str">
        <f t="shared" si="26"/>
        <v/>
      </c>
      <c r="BC83" s="3" t="str">
        <f t="shared" si="26"/>
        <v/>
      </c>
      <c r="BD83" s="3" t="str">
        <f t="shared" si="26"/>
        <v/>
      </c>
    </row>
    <row r="84" spans="1:56" ht="14.25" customHeight="1" x14ac:dyDescent="0.45">
      <c r="A84" s="3" t="str">
        <f t="shared" si="27"/>
        <v>Eligibility.udf29</v>
      </c>
      <c r="B84" t="s">
        <v>84</v>
      </c>
      <c r="C84">
        <v>82</v>
      </c>
      <c r="D84" t="s">
        <v>795</v>
      </c>
      <c r="E84" s="4" t="s">
        <v>187</v>
      </c>
      <c r="F84" t="s">
        <v>187</v>
      </c>
      <c r="G84" t="s">
        <v>6</v>
      </c>
      <c r="H84" s="3">
        <f t="shared" si="41"/>
        <v>255</v>
      </c>
      <c r="I84" t="s">
        <v>835</v>
      </c>
      <c r="J84" s="4" t="s">
        <v>987</v>
      </c>
      <c r="K84" t="s">
        <v>178</v>
      </c>
      <c r="L84" t="s">
        <v>795</v>
      </c>
      <c r="N84" s="4"/>
      <c r="O84" s="3" t="b">
        <f t="shared" si="28"/>
        <v>1</v>
      </c>
      <c r="P84" s="3" t="str">
        <f t="shared" si="29"/>
        <v>Eligibility</v>
      </c>
      <c r="Q84" s="3" t="str">
        <f t="shared" si="30"/>
        <v>varchar(100)</v>
      </c>
      <c r="S84" s="3" t="str">
        <f t="shared" si="31"/>
        <v>varchar(100)</v>
      </c>
      <c r="T84" s="3" t="str">
        <f t="shared" si="32"/>
        <v>alter table deerwalk.Eligibility add udf29 varchar(100)</v>
      </c>
      <c r="U84" s="3" t="str">
        <f t="shared" si="33"/>
        <v>exec db.ColumnPropertySet 'Eligibility', 'udf29', 'User Defined Field', @tableSchema='deerwalk'</v>
      </c>
      <c r="V84" s="3" t="str">
        <f t="shared" si="34"/>
        <v/>
      </c>
      <c r="W84" s="3" t="str">
        <f t="shared" si="35"/>
        <v>exec db.ColumnPropertySet 'Eligibility', 'udf29', 'UserDefinedData', @propertyName='CustomAttribute', @tableSchema='deerwalk'</v>
      </c>
      <c r="X84" s="3" t="str">
        <f t="shared" si="36"/>
        <v xml:space="preserve">/// &lt;summary&gt;User Defined Field&lt;/summary&gt;
[Description("User Defined Field")]
[Column("udf29")]
[MaxLength(100)]
public string udf29 { get; set; }
</v>
      </c>
      <c r="Y84" s="5" t="str">
        <f t="shared" si="37"/>
        <v>@Html.DescriptionListElement(model =&gt; model.udf29)</v>
      </c>
      <c r="Z84" s="3" t="str">
        <f t="shared" si="38"/>
        <v>Udf29</v>
      </c>
      <c r="AA84" s="3" t="str">
        <f t="shared" si="39"/>
        <v/>
      </c>
      <c r="AC84" s="3" t="str">
        <f t="shared" si="40"/>
        <v>exec db.ColumnPropertySet 'Eligibility', 'udf29', 'UDF 29', @propertyName='DisplayName', @tableSchema='deerwalk'</v>
      </c>
      <c r="AR84" s="3" t="str">
        <f t="shared" si="22"/>
        <v>udf29</v>
      </c>
      <c r="AS84" s="3" t="str">
        <f t="shared" si="42"/>
        <v>udf29</v>
      </c>
      <c r="AT84" s="3">
        <f t="shared" si="43"/>
        <v>255</v>
      </c>
      <c r="AU84" s="3">
        <f t="shared" si="44"/>
        <v>100</v>
      </c>
      <c r="AV84" s="3" t="str">
        <f t="shared" si="26"/>
        <v/>
      </c>
      <c r="AW84" s="3" t="str">
        <f t="shared" si="26"/>
        <v/>
      </c>
      <c r="AX84" s="3" t="str">
        <f t="shared" si="26"/>
        <v/>
      </c>
      <c r="AY84" s="3">
        <f t="shared" si="26"/>
        <v>255</v>
      </c>
      <c r="AZ84" s="3" t="str">
        <f t="shared" si="24"/>
        <v/>
      </c>
      <c r="BA84" s="3" t="str">
        <f t="shared" si="26"/>
        <v/>
      </c>
      <c r="BB84" s="3" t="str">
        <f t="shared" si="26"/>
        <v/>
      </c>
      <c r="BC84" s="3" t="str">
        <f t="shared" si="26"/>
        <v/>
      </c>
      <c r="BD84" s="3" t="str">
        <f t="shared" si="26"/>
        <v/>
      </c>
    </row>
    <row r="85" spans="1:56" ht="14.25" customHeight="1" x14ac:dyDescent="0.45">
      <c r="A85" s="3" t="str">
        <f t="shared" si="27"/>
        <v>Eligibility.udf30</v>
      </c>
      <c r="B85" t="s">
        <v>84</v>
      </c>
      <c r="C85">
        <v>83</v>
      </c>
      <c r="D85" t="s">
        <v>795</v>
      </c>
      <c r="E85" s="4" t="s">
        <v>188</v>
      </c>
      <c r="F85" t="s">
        <v>188</v>
      </c>
      <c r="G85" t="s">
        <v>6</v>
      </c>
      <c r="H85" s="3">
        <f t="shared" si="41"/>
        <v>255</v>
      </c>
      <c r="I85" t="s">
        <v>835</v>
      </c>
      <c r="J85" s="4" t="s">
        <v>988</v>
      </c>
      <c r="K85" t="s">
        <v>178</v>
      </c>
      <c r="L85" t="s">
        <v>795</v>
      </c>
      <c r="N85" s="4"/>
      <c r="O85" s="3" t="b">
        <f t="shared" si="28"/>
        <v>1</v>
      </c>
      <c r="P85" s="3" t="str">
        <f t="shared" si="29"/>
        <v>Eligibility</v>
      </c>
      <c r="Q85" s="3" t="str">
        <f t="shared" si="30"/>
        <v>varchar(100)</v>
      </c>
      <c r="S85" s="3" t="str">
        <f t="shared" si="31"/>
        <v>varchar(100)</v>
      </c>
      <c r="T85" s="3" t="str">
        <f t="shared" si="32"/>
        <v>alter table deerwalk.Eligibility add udf30 varchar(100)</v>
      </c>
      <c r="U85" s="3" t="str">
        <f t="shared" si="33"/>
        <v>exec db.ColumnPropertySet 'Eligibility', 'udf30', 'User Defined Field', @tableSchema='deerwalk'</v>
      </c>
      <c r="V85" s="3" t="str">
        <f t="shared" si="34"/>
        <v/>
      </c>
      <c r="W85" s="3" t="str">
        <f t="shared" si="35"/>
        <v>exec db.ColumnPropertySet 'Eligibility', 'udf30', 'UserDefinedData', @propertyName='CustomAttribute', @tableSchema='deerwalk'</v>
      </c>
      <c r="X85" s="3" t="str">
        <f t="shared" si="36"/>
        <v xml:space="preserve">/// &lt;summary&gt;User Defined Field&lt;/summary&gt;
[Description("User Defined Field")]
[Column("udf30")]
[MaxLength(100)]
public string udf30 { get; set; }
</v>
      </c>
      <c r="Y85" s="5" t="str">
        <f t="shared" si="37"/>
        <v>@Html.DescriptionListElement(model =&gt; model.udf30)</v>
      </c>
      <c r="Z85" s="3" t="str">
        <f t="shared" si="38"/>
        <v>Udf30</v>
      </c>
      <c r="AA85" s="3" t="str">
        <f t="shared" si="39"/>
        <v/>
      </c>
      <c r="AC85" s="3" t="str">
        <f t="shared" si="40"/>
        <v>exec db.ColumnPropertySet 'Eligibility', 'udf30', 'UDF 30', @propertyName='DisplayName', @tableSchema='deerwalk'</v>
      </c>
      <c r="AR85" s="3" t="str">
        <f t="shared" si="22"/>
        <v>udf30</v>
      </c>
      <c r="AS85" s="3" t="str">
        <f t="shared" si="42"/>
        <v>udf30</v>
      </c>
      <c r="AT85" s="3">
        <f t="shared" si="43"/>
        <v>255</v>
      </c>
      <c r="AU85" s="3">
        <f t="shared" si="44"/>
        <v>100</v>
      </c>
      <c r="AV85" s="3" t="str">
        <f t="shared" si="26"/>
        <v/>
      </c>
      <c r="AW85" s="3" t="str">
        <f t="shared" si="26"/>
        <v/>
      </c>
      <c r="AX85" s="3" t="str">
        <f t="shared" si="26"/>
        <v/>
      </c>
      <c r="AY85" s="3">
        <f t="shared" si="26"/>
        <v>255</v>
      </c>
      <c r="AZ85" s="3" t="str">
        <f t="shared" si="24"/>
        <v/>
      </c>
      <c r="BA85" s="3" t="str">
        <f t="shared" si="26"/>
        <v/>
      </c>
      <c r="BB85" s="3" t="str">
        <f t="shared" si="26"/>
        <v/>
      </c>
      <c r="BC85" s="3" t="str">
        <f t="shared" si="26"/>
        <v/>
      </c>
      <c r="BD85" s="3" t="str">
        <f t="shared" si="26"/>
        <v/>
      </c>
    </row>
    <row r="86" spans="1:56" ht="14.25" customHeight="1" x14ac:dyDescent="0.45">
      <c r="A86" s="3" t="str">
        <f t="shared" si="27"/>
        <v>Eligibility.udf31</v>
      </c>
      <c r="B86" t="s">
        <v>84</v>
      </c>
      <c r="C86">
        <v>84</v>
      </c>
      <c r="D86" t="s">
        <v>795</v>
      </c>
      <c r="E86" s="4" t="s">
        <v>189</v>
      </c>
      <c r="F86" t="s">
        <v>189</v>
      </c>
      <c r="G86" t="s">
        <v>6</v>
      </c>
      <c r="H86" s="3">
        <f t="shared" si="41"/>
        <v>255</v>
      </c>
      <c r="I86" t="s">
        <v>835</v>
      </c>
      <c r="J86" s="4" t="s">
        <v>989</v>
      </c>
      <c r="K86" t="s">
        <v>178</v>
      </c>
      <c r="L86" t="s">
        <v>795</v>
      </c>
      <c r="N86" s="4"/>
      <c r="O86" s="3" t="b">
        <f t="shared" si="28"/>
        <v>1</v>
      </c>
      <c r="P86" s="3" t="str">
        <f t="shared" si="29"/>
        <v>Eligibility</v>
      </c>
      <c r="Q86" s="3" t="str">
        <f t="shared" si="30"/>
        <v>varchar(100)</v>
      </c>
      <c r="S86" s="3" t="str">
        <f t="shared" si="31"/>
        <v>varchar(100)</v>
      </c>
      <c r="T86" s="3" t="str">
        <f t="shared" si="32"/>
        <v>alter table deerwalk.Eligibility add udf31 varchar(100)</v>
      </c>
      <c r="U86" s="3" t="str">
        <f t="shared" si="33"/>
        <v>exec db.ColumnPropertySet 'Eligibility', 'udf31', 'User Defined Field', @tableSchema='deerwalk'</v>
      </c>
      <c r="V86" s="3" t="str">
        <f t="shared" si="34"/>
        <v/>
      </c>
      <c r="W86" s="3" t="str">
        <f t="shared" si="35"/>
        <v>exec db.ColumnPropertySet 'Eligibility', 'udf31', 'UserDefinedData', @propertyName='CustomAttribute', @tableSchema='deerwalk'</v>
      </c>
      <c r="X86" s="3" t="str">
        <f t="shared" si="36"/>
        <v xml:space="preserve">/// &lt;summary&gt;User Defined Field&lt;/summary&gt;
[Description("User Defined Field")]
[Column("udf31")]
[MaxLength(100)]
public string udf31 { get; set; }
</v>
      </c>
      <c r="Y86" s="5" t="str">
        <f t="shared" si="37"/>
        <v>@Html.DescriptionListElement(model =&gt; model.udf31)</v>
      </c>
      <c r="Z86" s="3" t="str">
        <f t="shared" si="38"/>
        <v>Udf31</v>
      </c>
      <c r="AA86" s="3" t="str">
        <f t="shared" si="39"/>
        <v/>
      </c>
      <c r="AC86" s="3" t="str">
        <f t="shared" si="40"/>
        <v>exec db.ColumnPropertySet 'Eligibility', 'udf31', 'UDF 31', @propertyName='DisplayName', @tableSchema='deerwalk'</v>
      </c>
      <c r="AR86" s="3" t="str">
        <f t="shared" si="22"/>
        <v>udf31</v>
      </c>
      <c r="AS86" s="3" t="str">
        <f t="shared" si="42"/>
        <v>udf31</v>
      </c>
      <c r="AT86" s="3">
        <f t="shared" si="43"/>
        <v>255</v>
      </c>
      <c r="AU86" s="3">
        <f t="shared" si="44"/>
        <v>100</v>
      </c>
      <c r="AV86" s="3" t="str">
        <f t="shared" si="26"/>
        <v/>
      </c>
      <c r="AW86" s="3" t="str">
        <f t="shared" si="26"/>
        <v/>
      </c>
      <c r="AX86" s="3" t="str">
        <f t="shared" si="26"/>
        <v/>
      </c>
      <c r="AY86" s="3">
        <f t="shared" si="26"/>
        <v>255</v>
      </c>
      <c r="AZ86" s="3" t="str">
        <f t="shared" si="24"/>
        <v/>
      </c>
      <c r="BA86" s="3" t="str">
        <f t="shared" si="26"/>
        <v/>
      </c>
      <c r="BB86" s="3" t="str">
        <f t="shared" si="26"/>
        <v/>
      </c>
      <c r="BC86" s="3" t="str">
        <f t="shared" si="26"/>
        <v/>
      </c>
      <c r="BD86" s="3" t="str">
        <f t="shared" si="26"/>
        <v/>
      </c>
    </row>
    <row r="87" spans="1:56" ht="14.25" customHeight="1" x14ac:dyDescent="0.45">
      <c r="A87" s="3" t="str">
        <f t="shared" si="27"/>
        <v>Eligibility.udf32</v>
      </c>
      <c r="B87" t="s">
        <v>84</v>
      </c>
      <c r="C87">
        <v>85</v>
      </c>
      <c r="D87" t="s">
        <v>795</v>
      </c>
      <c r="E87" s="4" t="s">
        <v>190</v>
      </c>
      <c r="F87" t="s">
        <v>190</v>
      </c>
      <c r="G87" t="s">
        <v>6</v>
      </c>
      <c r="H87" s="3">
        <f t="shared" si="41"/>
        <v>255</v>
      </c>
      <c r="I87" t="s">
        <v>835</v>
      </c>
      <c r="J87" s="4" t="s">
        <v>990</v>
      </c>
      <c r="K87" t="s">
        <v>178</v>
      </c>
      <c r="L87" t="s">
        <v>795</v>
      </c>
      <c r="N87" s="4"/>
      <c r="O87" s="3" t="b">
        <f t="shared" si="28"/>
        <v>1</v>
      </c>
      <c r="P87" s="3" t="str">
        <f t="shared" si="29"/>
        <v>Eligibility</v>
      </c>
      <c r="Q87" s="3" t="str">
        <f t="shared" si="30"/>
        <v>varchar(100)</v>
      </c>
      <c r="S87" s="3" t="str">
        <f t="shared" si="31"/>
        <v>varchar(100)</v>
      </c>
      <c r="T87" s="3" t="str">
        <f t="shared" si="32"/>
        <v>alter table deerwalk.Eligibility add udf32 varchar(100)</v>
      </c>
      <c r="U87" s="3" t="str">
        <f t="shared" si="33"/>
        <v>exec db.ColumnPropertySet 'Eligibility', 'udf32', 'User Defined Field', @tableSchema='deerwalk'</v>
      </c>
      <c r="V87" s="3" t="str">
        <f t="shared" si="34"/>
        <v/>
      </c>
      <c r="W87" s="3" t="str">
        <f t="shared" si="35"/>
        <v>exec db.ColumnPropertySet 'Eligibility', 'udf32', 'UserDefinedData', @propertyName='CustomAttribute', @tableSchema='deerwalk'</v>
      </c>
      <c r="X87" s="3" t="str">
        <f t="shared" si="36"/>
        <v xml:space="preserve">/// &lt;summary&gt;User Defined Field&lt;/summary&gt;
[Description("User Defined Field")]
[Column("udf32")]
[MaxLength(100)]
public string udf32 { get; set; }
</v>
      </c>
      <c r="Y87" s="5" t="str">
        <f t="shared" si="37"/>
        <v>@Html.DescriptionListElement(model =&gt; model.udf32)</v>
      </c>
      <c r="Z87" s="3" t="str">
        <f t="shared" si="38"/>
        <v>Udf32</v>
      </c>
      <c r="AA87" s="3" t="str">
        <f t="shared" si="39"/>
        <v/>
      </c>
      <c r="AC87" s="3" t="str">
        <f t="shared" si="40"/>
        <v>exec db.ColumnPropertySet 'Eligibility', 'udf32', 'UDF 32', @propertyName='DisplayName', @tableSchema='deerwalk'</v>
      </c>
      <c r="AR87" s="3" t="str">
        <f t="shared" si="22"/>
        <v>udf32</v>
      </c>
      <c r="AS87" s="3" t="str">
        <f t="shared" si="42"/>
        <v>udf32</v>
      </c>
      <c r="AT87" s="3">
        <f t="shared" si="43"/>
        <v>255</v>
      </c>
      <c r="AU87" s="3">
        <f t="shared" si="44"/>
        <v>100</v>
      </c>
      <c r="AV87" s="3" t="str">
        <f t="shared" si="26"/>
        <v/>
      </c>
      <c r="AW87" s="3" t="str">
        <f t="shared" si="26"/>
        <v/>
      </c>
      <c r="AX87" s="3" t="str">
        <f t="shared" si="26"/>
        <v/>
      </c>
      <c r="AY87" s="3">
        <f t="shared" si="26"/>
        <v>255</v>
      </c>
      <c r="AZ87" s="3" t="str">
        <f t="shared" si="24"/>
        <v/>
      </c>
      <c r="BA87" s="3" t="str">
        <f t="shared" si="26"/>
        <v/>
      </c>
      <c r="BB87" s="3" t="str">
        <f t="shared" si="26"/>
        <v/>
      </c>
      <c r="BC87" s="3" t="str">
        <f t="shared" si="26"/>
        <v/>
      </c>
      <c r="BD87" s="3" t="str">
        <f t="shared" si="26"/>
        <v/>
      </c>
    </row>
    <row r="88" spans="1:56" ht="14.25" customHeight="1" x14ac:dyDescent="0.45">
      <c r="A88" s="3" t="str">
        <f t="shared" si="27"/>
        <v>Eligibility.udf33</v>
      </c>
      <c r="B88" t="s">
        <v>84</v>
      </c>
      <c r="C88">
        <v>86</v>
      </c>
      <c r="D88" t="s">
        <v>795</v>
      </c>
      <c r="E88" s="4" t="s">
        <v>191</v>
      </c>
      <c r="F88" t="s">
        <v>191</v>
      </c>
      <c r="G88" t="s">
        <v>6</v>
      </c>
      <c r="H88" s="3">
        <f t="shared" si="41"/>
        <v>255</v>
      </c>
      <c r="I88" t="s">
        <v>835</v>
      </c>
      <c r="J88" s="4" t="s">
        <v>991</v>
      </c>
      <c r="K88" t="s">
        <v>178</v>
      </c>
      <c r="L88" t="s">
        <v>795</v>
      </c>
      <c r="N88" s="4"/>
      <c r="O88" s="3" t="b">
        <f t="shared" si="28"/>
        <v>1</v>
      </c>
      <c r="P88" s="3" t="str">
        <f t="shared" si="29"/>
        <v>Eligibility</v>
      </c>
      <c r="Q88" s="3" t="str">
        <f t="shared" si="30"/>
        <v>varchar(100)</v>
      </c>
      <c r="S88" s="3" t="str">
        <f t="shared" si="31"/>
        <v>varchar(100)</v>
      </c>
      <c r="T88" s="3" t="str">
        <f t="shared" si="32"/>
        <v>alter table deerwalk.Eligibility add udf33 varchar(100)</v>
      </c>
      <c r="U88" s="3" t="str">
        <f t="shared" si="33"/>
        <v>exec db.ColumnPropertySet 'Eligibility', 'udf33', 'User Defined Field', @tableSchema='deerwalk'</v>
      </c>
      <c r="V88" s="3" t="str">
        <f t="shared" si="34"/>
        <v/>
      </c>
      <c r="W88" s="3" t="str">
        <f t="shared" si="35"/>
        <v>exec db.ColumnPropertySet 'Eligibility', 'udf33', 'UserDefinedData', @propertyName='CustomAttribute', @tableSchema='deerwalk'</v>
      </c>
      <c r="X88" s="3" t="str">
        <f t="shared" si="36"/>
        <v xml:space="preserve">/// &lt;summary&gt;User Defined Field&lt;/summary&gt;
[Description("User Defined Field")]
[Column("udf33")]
[MaxLength(100)]
public string udf33 { get; set; }
</v>
      </c>
      <c r="Y88" s="5" t="str">
        <f t="shared" si="37"/>
        <v>@Html.DescriptionListElement(model =&gt; model.udf33)</v>
      </c>
      <c r="Z88" s="3" t="str">
        <f t="shared" si="38"/>
        <v>Udf33</v>
      </c>
      <c r="AA88" s="3" t="str">
        <f t="shared" si="39"/>
        <v/>
      </c>
      <c r="AC88" s="3" t="str">
        <f t="shared" si="40"/>
        <v>exec db.ColumnPropertySet 'Eligibility', 'udf33', 'UDF 33', @propertyName='DisplayName', @tableSchema='deerwalk'</v>
      </c>
      <c r="AR88" s="3" t="str">
        <f t="shared" si="22"/>
        <v>udf33</v>
      </c>
      <c r="AS88" s="3" t="str">
        <f t="shared" si="42"/>
        <v>udf33</v>
      </c>
      <c r="AT88" s="3">
        <f t="shared" si="43"/>
        <v>255</v>
      </c>
      <c r="AU88" s="3">
        <f t="shared" si="44"/>
        <v>100</v>
      </c>
      <c r="AV88" s="3" t="str">
        <f t="shared" si="26"/>
        <v/>
      </c>
      <c r="AW88" s="3" t="str">
        <f t="shared" si="26"/>
        <v/>
      </c>
      <c r="AX88" s="3" t="str">
        <f t="shared" si="26"/>
        <v/>
      </c>
      <c r="AY88" s="3">
        <f t="shared" si="26"/>
        <v>255</v>
      </c>
      <c r="AZ88" s="3" t="str">
        <f t="shared" si="24"/>
        <v/>
      </c>
      <c r="BA88" s="3" t="str">
        <f t="shared" si="26"/>
        <v/>
      </c>
      <c r="BB88" s="3" t="str">
        <f t="shared" si="26"/>
        <v/>
      </c>
      <c r="BC88" s="3" t="str">
        <f t="shared" si="26"/>
        <v/>
      </c>
      <c r="BD88" s="3" t="str">
        <f t="shared" si="26"/>
        <v/>
      </c>
    </row>
    <row r="89" spans="1:56" ht="14.25" customHeight="1" x14ac:dyDescent="0.45">
      <c r="A89" s="3" t="str">
        <f t="shared" si="27"/>
        <v>Eligibility.udf34</v>
      </c>
      <c r="B89" t="s">
        <v>84</v>
      </c>
      <c r="C89">
        <v>87</v>
      </c>
      <c r="D89" t="s">
        <v>795</v>
      </c>
      <c r="E89" s="4" t="s">
        <v>192</v>
      </c>
      <c r="F89" t="s">
        <v>192</v>
      </c>
      <c r="G89" t="s">
        <v>6</v>
      </c>
      <c r="H89" s="3">
        <f t="shared" si="41"/>
        <v>255</v>
      </c>
      <c r="I89" t="s">
        <v>835</v>
      </c>
      <c r="J89" s="4" t="s">
        <v>992</v>
      </c>
      <c r="K89" t="s">
        <v>178</v>
      </c>
      <c r="L89" t="s">
        <v>795</v>
      </c>
      <c r="N89" s="4"/>
      <c r="O89" s="3" t="b">
        <f t="shared" si="28"/>
        <v>1</v>
      </c>
      <c r="P89" s="3" t="str">
        <f t="shared" si="29"/>
        <v>Eligibility</v>
      </c>
      <c r="Q89" s="3" t="str">
        <f t="shared" si="30"/>
        <v>varchar(100)</v>
      </c>
      <c r="S89" s="3" t="str">
        <f t="shared" si="31"/>
        <v>varchar(100)</v>
      </c>
      <c r="T89" s="3" t="str">
        <f t="shared" si="32"/>
        <v>alter table deerwalk.Eligibility add udf34 varchar(100)</v>
      </c>
      <c r="U89" s="3" t="str">
        <f t="shared" si="33"/>
        <v>exec db.ColumnPropertySet 'Eligibility', 'udf34', 'User Defined Field', @tableSchema='deerwalk'</v>
      </c>
      <c r="V89" s="3" t="str">
        <f t="shared" si="34"/>
        <v/>
      </c>
      <c r="W89" s="3" t="str">
        <f t="shared" si="35"/>
        <v>exec db.ColumnPropertySet 'Eligibility', 'udf34', 'UserDefinedData', @propertyName='CustomAttribute', @tableSchema='deerwalk'</v>
      </c>
      <c r="X89" s="3" t="str">
        <f t="shared" si="36"/>
        <v xml:space="preserve">/// &lt;summary&gt;User Defined Field&lt;/summary&gt;
[Description("User Defined Field")]
[Column("udf34")]
[MaxLength(100)]
public string udf34 { get; set; }
</v>
      </c>
      <c r="Y89" s="5" t="str">
        <f t="shared" si="37"/>
        <v>@Html.DescriptionListElement(model =&gt; model.udf34)</v>
      </c>
      <c r="Z89" s="3" t="str">
        <f t="shared" si="38"/>
        <v>Udf34</v>
      </c>
      <c r="AA89" s="3" t="str">
        <f t="shared" si="39"/>
        <v/>
      </c>
      <c r="AC89" s="3" t="str">
        <f t="shared" si="40"/>
        <v>exec db.ColumnPropertySet 'Eligibility', 'udf34', 'UDF 34', @propertyName='DisplayName', @tableSchema='deerwalk'</v>
      </c>
      <c r="AR89" s="3" t="str">
        <f t="shared" si="22"/>
        <v>udf34</v>
      </c>
      <c r="AS89" s="3" t="str">
        <f t="shared" si="42"/>
        <v>udf34</v>
      </c>
      <c r="AT89" s="3">
        <f t="shared" si="43"/>
        <v>255</v>
      </c>
      <c r="AU89" s="3">
        <f t="shared" si="44"/>
        <v>100</v>
      </c>
      <c r="AV89" s="3" t="str">
        <f t="shared" si="26"/>
        <v/>
      </c>
      <c r="AW89" s="3" t="str">
        <f t="shared" si="26"/>
        <v/>
      </c>
      <c r="AX89" s="3" t="str">
        <f t="shared" si="26"/>
        <v/>
      </c>
      <c r="AY89" s="3">
        <f t="shared" si="26"/>
        <v>255</v>
      </c>
      <c r="AZ89" s="3" t="str">
        <f t="shared" si="24"/>
        <v/>
      </c>
      <c r="BA89" s="3" t="str">
        <f t="shared" si="26"/>
        <v/>
      </c>
      <c r="BB89" s="3" t="str">
        <f t="shared" si="26"/>
        <v/>
      </c>
      <c r="BC89" s="3" t="str">
        <f t="shared" si="26"/>
        <v/>
      </c>
      <c r="BD89" s="3" t="str">
        <f t="shared" si="26"/>
        <v/>
      </c>
    </row>
    <row r="90" spans="1:56" ht="14.25" customHeight="1" x14ac:dyDescent="0.45">
      <c r="A90" s="3" t="str">
        <f t="shared" si="27"/>
        <v>Eligibility.udf35</v>
      </c>
      <c r="B90" t="s">
        <v>84</v>
      </c>
      <c r="C90">
        <v>88</v>
      </c>
      <c r="D90" t="s">
        <v>795</v>
      </c>
      <c r="E90" s="4" t="s">
        <v>193</v>
      </c>
      <c r="F90" t="s">
        <v>193</v>
      </c>
      <c r="G90" t="s">
        <v>6</v>
      </c>
      <c r="H90" s="3">
        <f t="shared" si="41"/>
        <v>255</v>
      </c>
      <c r="I90" t="s">
        <v>835</v>
      </c>
      <c r="J90" s="4" t="s">
        <v>993</v>
      </c>
      <c r="K90" t="s">
        <v>178</v>
      </c>
      <c r="L90" t="s">
        <v>795</v>
      </c>
      <c r="N90" s="4"/>
      <c r="O90" s="3" t="b">
        <f t="shared" si="28"/>
        <v>1</v>
      </c>
      <c r="P90" s="3" t="str">
        <f t="shared" si="29"/>
        <v>Eligibility</v>
      </c>
      <c r="Q90" s="3" t="str">
        <f t="shared" si="30"/>
        <v>varchar(100)</v>
      </c>
      <c r="S90" s="3" t="str">
        <f t="shared" si="31"/>
        <v>varchar(100)</v>
      </c>
      <c r="T90" s="3" t="str">
        <f t="shared" si="32"/>
        <v>alter table deerwalk.Eligibility add udf35 varchar(100)</v>
      </c>
      <c r="U90" s="3" t="str">
        <f t="shared" si="33"/>
        <v>exec db.ColumnPropertySet 'Eligibility', 'udf35', 'User Defined Field', @tableSchema='deerwalk'</v>
      </c>
      <c r="V90" s="3" t="str">
        <f t="shared" si="34"/>
        <v/>
      </c>
      <c r="W90" s="3" t="str">
        <f t="shared" si="35"/>
        <v>exec db.ColumnPropertySet 'Eligibility', 'udf35', 'UserDefinedData', @propertyName='CustomAttribute', @tableSchema='deerwalk'</v>
      </c>
      <c r="X90" s="3" t="str">
        <f t="shared" si="36"/>
        <v xml:space="preserve">/// &lt;summary&gt;User Defined Field&lt;/summary&gt;
[Description("User Defined Field")]
[Column("udf35")]
[MaxLength(100)]
public string udf35 { get; set; }
</v>
      </c>
      <c r="Y90" s="5" t="str">
        <f t="shared" si="37"/>
        <v>@Html.DescriptionListElement(model =&gt; model.udf35)</v>
      </c>
      <c r="Z90" s="3" t="str">
        <f t="shared" si="38"/>
        <v>Udf35</v>
      </c>
      <c r="AA90" s="3" t="str">
        <f t="shared" si="39"/>
        <v/>
      </c>
      <c r="AC90" s="3" t="str">
        <f t="shared" si="40"/>
        <v>exec db.ColumnPropertySet 'Eligibility', 'udf35', 'UDF 35', @propertyName='DisplayName', @tableSchema='deerwalk'</v>
      </c>
      <c r="AR90" s="3" t="str">
        <f t="shared" si="22"/>
        <v>udf35</v>
      </c>
      <c r="AS90" s="3" t="str">
        <f t="shared" si="42"/>
        <v>udf35</v>
      </c>
      <c r="AT90" s="3">
        <f t="shared" si="43"/>
        <v>255</v>
      </c>
      <c r="AU90" s="3">
        <f t="shared" si="44"/>
        <v>100</v>
      </c>
      <c r="AV90" s="3" t="str">
        <f t="shared" si="26"/>
        <v/>
      </c>
      <c r="AW90" s="3" t="str">
        <f t="shared" si="26"/>
        <v/>
      </c>
      <c r="AX90" s="3" t="str">
        <f t="shared" si="26"/>
        <v/>
      </c>
      <c r="AY90" s="3">
        <f t="shared" si="26"/>
        <v>255</v>
      </c>
      <c r="AZ90" s="3" t="str">
        <f t="shared" si="24"/>
        <v/>
      </c>
      <c r="BA90" s="3" t="str">
        <f t="shared" si="26"/>
        <v/>
      </c>
      <c r="BB90" s="3" t="str">
        <f t="shared" si="26"/>
        <v/>
      </c>
      <c r="BC90" s="3" t="str">
        <f t="shared" si="26"/>
        <v/>
      </c>
      <c r="BD90" s="3" t="str">
        <f t="shared" si="26"/>
        <v/>
      </c>
    </row>
    <row r="91" spans="1:56" ht="14.25" customHeight="1" x14ac:dyDescent="0.45">
      <c r="A91" s="3" t="str">
        <f t="shared" si="27"/>
        <v>Eligibility.udf36</v>
      </c>
      <c r="B91" t="s">
        <v>84</v>
      </c>
      <c r="C91">
        <v>89</v>
      </c>
      <c r="D91" t="s">
        <v>795</v>
      </c>
      <c r="E91" s="4" t="s">
        <v>194</v>
      </c>
      <c r="F91" t="s">
        <v>194</v>
      </c>
      <c r="G91" t="s">
        <v>6</v>
      </c>
      <c r="H91" s="3">
        <f t="shared" si="41"/>
        <v>255</v>
      </c>
      <c r="I91" t="s">
        <v>835</v>
      </c>
      <c r="J91" s="4" t="s">
        <v>994</v>
      </c>
      <c r="K91" t="s">
        <v>178</v>
      </c>
      <c r="L91" t="s">
        <v>795</v>
      </c>
      <c r="N91" s="4"/>
      <c r="O91" s="3" t="b">
        <f t="shared" si="28"/>
        <v>1</v>
      </c>
      <c r="P91" s="3" t="str">
        <f t="shared" si="29"/>
        <v>Eligibility</v>
      </c>
      <c r="Q91" s="3" t="str">
        <f t="shared" si="30"/>
        <v>varchar(100)</v>
      </c>
      <c r="S91" s="3" t="str">
        <f t="shared" si="31"/>
        <v>varchar(100)</v>
      </c>
      <c r="T91" s="3" t="str">
        <f t="shared" si="32"/>
        <v>alter table deerwalk.Eligibility add udf36 varchar(100)</v>
      </c>
      <c r="U91" s="3" t="str">
        <f t="shared" si="33"/>
        <v>exec db.ColumnPropertySet 'Eligibility', 'udf36', 'User Defined Field', @tableSchema='deerwalk'</v>
      </c>
      <c r="V91" s="3" t="str">
        <f t="shared" si="34"/>
        <v/>
      </c>
      <c r="W91" s="3" t="str">
        <f t="shared" si="35"/>
        <v>exec db.ColumnPropertySet 'Eligibility', 'udf36', 'UserDefinedData', @propertyName='CustomAttribute', @tableSchema='deerwalk'</v>
      </c>
      <c r="X91" s="3" t="str">
        <f t="shared" si="36"/>
        <v xml:space="preserve">/// &lt;summary&gt;User Defined Field&lt;/summary&gt;
[Description("User Defined Field")]
[Column("udf36")]
[MaxLength(100)]
public string udf36 { get; set; }
</v>
      </c>
      <c r="Y91" s="5" t="str">
        <f t="shared" si="37"/>
        <v>@Html.DescriptionListElement(model =&gt; model.udf36)</v>
      </c>
      <c r="Z91" s="3" t="str">
        <f t="shared" si="38"/>
        <v>Udf36</v>
      </c>
      <c r="AA91" s="3" t="str">
        <f t="shared" si="39"/>
        <v/>
      </c>
      <c r="AC91" s="3" t="str">
        <f t="shared" si="40"/>
        <v>exec db.ColumnPropertySet 'Eligibility', 'udf36', 'UDF 36', @propertyName='DisplayName', @tableSchema='deerwalk'</v>
      </c>
      <c r="AR91" s="3" t="str">
        <f t="shared" si="22"/>
        <v>udf36</v>
      </c>
      <c r="AS91" s="3" t="str">
        <f t="shared" si="42"/>
        <v>udf36</v>
      </c>
      <c r="AT91" s="3">
        <f t="shared" si="43"/>
        <v>255</v>
      </c>
      <c r="AU91" s="3">
        <f t="shared" si="44"/>
        <v>100</v>
      </c>
      <c r="AV91" s="3" t="str">
        <f t="shared" si="26"/>
        <v/>
      </c>
      <c r="AW91" s="3" t="str">
        <f t="shared" si="26"/>
        <v/>
      </c>
      <c r="AX91" s="3" t="str">
        <f t="shared" si="26"/>
        <v/>
      </c>
      <c r="AY91" s="3">
        <f t="shared" si="26"/>
        <v>255</v>
      </c>
      <c r="AZ91" s="3" t="str">
        <f t="shared" si="24"/>
        <v/>
      </c>
      <c r="BA91" s="3" t="str">
        <f t="shared" si="26"/>
        <v/>
      </c>
      <c r="BB91" s="3" t="str">
        <f t="shared" si="26"/>
        <v/>
      </c>
      <c r="BC91" s="3" t="str">
        <f t="shared" si="26"/>
        <v/>
      </c>
      <c r="BD91" s="3" t="str">
        <f t="shared" si="26"/>
        <v/>
      </c>
    </row>
    <row r="92" spans="1:56" ht="14.25" customHeight="1" x14ac:dyDescent="0.45">
      <c r="A92" s="3" t="str">
        <f t="shared" si="27"/>
        <v>Eligibility.udf37</v>
      </c>
      <c r="B92" t="s">
        <v>84</v>
      </c>
      <c r="C92">
        <v>90</v>
      </c>
      <c r="D92" t="s">
        <v>795</v>
      </c>
      <c r="E92" s="4" t="s">
        <v>195</v>
      </c>
      <c r="F92" t="s">
        <v>195</v>
      </c>
      <c r="G92" t="s">
        <v>6</v>
      </c>
      <c r="H92" s="3">
        <f t="shared" si="41"/>
        <v>255</v>
      </c>
      <c r="I92" t="s">
        <v>835</v>
      </c>
      <c r="J92" s="4" t="s">
        <v>995</v>
      </c>
      <c r="K92" t="s">
        <v>178</v>
      </c>
      <c r="L92" t="s">
        <v>795</v>
      </c>
      <c r="N92" s="4"/>
      <c r="O92" s="3" t="b">
        <f t="shared" si="28"/>
        <v>1</v>
      </c>
      <c r="P92" s="3" t="str">
        <f t="shared" si="29"/>
        <v>Eligibility</v>
      </c>
      <c r="Q92" s="3" t="str">
        <f t="shared" si="30"/>
        <v>varchar(100)</v>
      </c>
      <c r="S92" s="3" t="str">
        <f t="shared" si="31"/>
        <v>varchar(100)</v>
      </c>
      <c r="T92" s="3" t="str">
        <f t="shared" si="32"/>
        <v>alter table deerwalk.Eligibility add udf37 varchar(100)</v>
      </c>
      <c r="U92" s="3" t="str">
        <f t="shared" si="33"/>
        <v>exec db.ColumnPropertySet 'Eligibility', 'udf37', 'User Defined Field', @tableSchema='deerwalk'</v>
      </c>
      <c r="V92" s="3" t="str">
        <f t="shared" si="34"/>
        <v/>
      </c>
      <c r="W92" s="3" t="str">
        <f t="shared" si="35"/>
        <v>exec db.ColumnPropertySet 'Eligibility', 'udf37', 'UserDefinedData', @propertyName='CustomAttribute', @tableSchema='deerwalk'</v>
      </c>
      <c r="X92" s="3" t="str">
        <f t="shared" si="36"/>
        <v xml:space="preserve">/// &lt;summary&gt;User Defined Field&lt;/summary&gt;
[Description("User Defined Field")]
[Column("udf37")]
[MaxLength(100)]
public string udf37 { get; set; }
</v>
      </c>
      <c r="Y92" s="5" t="str">
        <f t="shared" si="37"/>
        <v>@Html.DescriptionListElement(model =&gt; model.udf37)</v>
      </c>
      <c r="Z92" s="3" t="str">
        <f t="shared" si="38"/>
        <v>Udf37</v>
      </c>
      <c r="AA92" s="3" t="str">
        <f t="shared" si="39"/>
        <v/>
      </c>
      <c r="AC92" s="3" t="str">
        <f t="shared" si="40"/>
        <v>exec db.ColumnPropertySet 'Eligibility', 'udf37', 'UDF 37', @propertyName='DisplayName', @tableSchema='deerwalk'</v>
      </c>
      <c r="AR92" s="3" t="str">
        <f t="shared" si="22"/>
        <v>udf37</v>
      </c>
      <c r="AS92" s="3" t="str">
        <f t="shared" si="42"/>
        <v>udf37</v>
      </c>
      <c r="AT92" s="3">
        <f t="shared" si="43"/>
        <v>255</v>
      </c>
      <c r="AU92" s="3">
        <f t="shared" si="44"/>
        <v>100</v>
      </c>
      <c r="AV92" s="3" t="str">
        <f t="shared" si="26"/>
        <v/>
      </c>
      <c r="AW92" s="3" t="str">
        <f t="shared" si="26"/>
        <v/>
      </c>
      <c r="AX92" s="3" t="str">
        <f t="shared" si="26"/>
        <v/>
      </c>
      <c r="AY92" s="3">
        <f t="shared" si="26"/>
        <v>255</v>
      </c>
      <c r="AZ92" s="3" t="str">
        <f t="shared" si="24"/>
        <v/>
      </c>
      <c r="BA92" s="3" t="str">
        <f t="shared" si="26"/>
        <v/>
      </c>
      <c r="BB92" s="3" t="str">
        <f t="shared" si="26"/>
        <v/>
      </c>
      <c r="BC92" s="3" t="str">
        <f t="shared" si="26"/>
        <v/>
      </c>
      <c r="BD92" s="3" t="str">
        <f t="shared" si="26"/>
        <v/>
      </c>
    </row>
    <row r="93" spans="1:56" ht="14.25" customHeight="1" x14ac:dyDescent="0.45">
      <c r="A93" s="3" t="str">
        <f t="shared" si="27"/>
        <v>Eligibility.udf38</v>
      </c>
      <c r="B93" t="s">
        <v>84</v>
      </c>
      <c r="C93">
        <v>91</v>
      </c>
      <c r="D93" t="s">
        <v>795</v>
      </c>
      <c r="E93" s="4" t="s">
        <v>196</v>
      </c>
      <c r="F93" t="s">
        <v>196</v>
      </c>
      <c r="G93" t="s">
        <v>6</v>
      </c>
      <c r="H93" s="3">
        <f t="shared" si="41"/>
        <v>255</v>
      </c>
      <c r="I93" t="s">
        <v>835</v>
      </c>
      <c r="J93" s="4" t="s">
        <v>996</v>
      </c>
      <c r="K93" t="s">
        <v>178</v>
      </c>
      <c r="L93" t="s">
        <v>795</v>
      </c>
      <c r="N93" s="4"/>
      <c r="O93" s="3" t="b">
        <f t="shared" si="28"/>
        <v>1</v>
      </c>
      <c r="P93" s="3" t="str">
        <f t="shared" si="29"/>
        <v>Eligibility</v>
      </c>
      <c r="Q93" s="3" t="str">
        <f t="shared" si="30"/>
        <v>varchar(100)</v>
      </c>
      <c r="S93" s="3" t="str">
        <f t="shared" si="31"/>
        <v>varchar(100)</v>
      </c>
      <c r="T93" s="3" t="str">
        <f t="shared" si="32"/>
        <v>alter table deerwalk.Eligibility add udf38 varchar(100)</v>
      </c>
      <c r="U93" s="3" t="str">
        <f t="shared" si="33"/>
        <v>exec db.ColumnPropertySet 'Eligibility', 'udf38', 'User Defined Field', @tableSchema='deerwalk'</v>
      </c>
      <c r="V93" s="3" t="str">
        <f t="shared" si="34"/>
        <v/>
      </c>
      <c r="W93" s="3" t="str">
        <f t="shared" si="35"/>
        <v>exec db.ColumnPropertySet 'Eligibility', 'udf38', 'UserDefinedData', @propertyName='CustomAttribute', @tableSchema='deerwalk'</v>
      </c>
      <c r="X93" s="3" t="str">
        <f t="shared" si="36"/>
        <v xml:space="preserve">/// &lt;summary&gt;User Defined Field&lt;/summary&gt;
[Description("User Defined Field")]
[Column("udf38")]
[MaxLength(100)]
public string udf38 { get; set; }
</v>
      </c>
      <c r="Y93" s="5" t="str">
        <f t="shared" si="37"/>
        <v>@Html.DescriptionListElement(model =&gt; model.udf38)</v>
      </c>
      <c r="Z93" s="3" t="str">
        <f t="shared" si="38"/>
        <v>Udf38</v>
      </c>
      <c r="AA93" s="3" t="str">
        <f t="shared" si="39"/>
        <v/>
      </c>
      <c r="AC93" s="3" t="str">
        <f t="shared" si="40"/>
        <v>exec db.ColumnPropertySet 'Eligibility', 'udf38', 'UDF 38', @propertyName='DisplayName', @tableSchema='deerwalk'</v>
      </c>
      <c r="AR93" s="3" t="str">
        <f t="shared" si="22"/>
        <v>udf38</v>
      </c>
      <c r="AS93" s="3" t="str">
        <f t="shared" si="42"/>
        <v>udf38</v>
      </c>
      <c r="AT93" s="3">
        <f t="shared" si="43"/>
        <v>255</v>
      </c>
      <c r="AU93" s="3">
        <f t="shared" si="44"/>
        <v>100</v>
      </c>
      <c r="AV93" s="3" t="str">
        <f t="shared" si="26"/>
        <v/>
      </c>
      <c r="AW93" s="3" t="str">
        <f t="shared" si="26"/>
        <v/>
      </c>
      <c r="AX93" s="3" t="str">
        <f t="shared" si="26"/>
        <v/>
      </c>
      <c r="AY93" s="3">
        <f t="shared" si="26"/>
        <v>255</v>
      </c>
      <c r="AZ93" s="3" t="str">
        <f t="shared" si="24"/>
        <v/>
      </c>
      <c r="BA93" s="3" t="str">
        <f t="shared" si="26"/>
        <v/>
      </c>
      <c r="BB93" s="3" t="str">
        <f t="shared" si="26"/>
        <v/>
      </c>
      <c r="BC93" s="3" t="str">
        <f t="shared" si="26"/>
        <v/>
      </c>
      <c r="BD93" s="3" t="str">
        <f t="shared" si="26"/>
        <v/>
      </c>
    </row>
    <row r="94" spans="1:56" ht="14.25" customHeight="1" x14ac:dyDescent="0.45">
      <c r="A94" s="3" t="str">
        <f t="shared" si="27"/>
        <v>Eligibility.udf39</v>
      </c>
      <c r="B94" t="s">
        <v>84</v>
      </c>
      <c r="C94">
        <v>92</v>
      </c>
      <c r="D94" t="s">
        <v>795</v>
      </c>
      <c r="E94" s="4" t="s">
        <v>197</v>
      </c>
      <c r="F94" t="s">
        <v>197</v>
      </c>
      <c r="G94" t="s">
        <v>6</v>
      </c>
      <c r="H94" s="3">
        <f t="shared" si="41"/>
        <v>255</v>
      </c>
      <c r="I94" t="s">
        <v>835</v>
      </c>
      <c r="J94" s="4" t="s">
        <v>997</v>
      </c>
      <c r="K94" t="s">
        <v>178</v>
      </c>
      <c r="L94" t="s">
        <v>795</v>
      </c>
      <c r="N94" s="4"/>
      <c r="O94" s="3" t="b">
        <f t="shared" si="28"/>
        <v>1</v>
      </c>
      <c r="P94" s="3" t="str">
        <f t="shared" si="29"/>
        <v>Eligibility</v>
      </c>
      <c r="Q94" s="3" t="str">
        <f t="shared" si="30"/>
        <v>varchar(100)</v>
      </c>
      <c r="S94" s="3" t="str">
        <f t="shared" si="31"/>
        <v>varchar(100)</v>
      </c>
      <c r="T94" s="3" t="str">
        <f t="shared" si="32"/>
        <v>alter table deerwalk.Eligibility add udf39 varchar(100)</v>
      </c>
      <c r="U94" s="3" t="str">
        <f t="shared" si="33"/>
        <v>exec db.ColumnPropertySet 'Eligibility', 'udf39', 'User Defined Field', @tableSchema='deerwalk'</v>
      </c>
      <c r="V94" s="3" t="str">
        <f t="shared" si="34"/>
        <v/>
      </c>
      <c r="W94" s="3" t="str">
        <f t="shared" si="35"/>
        <v>exec db.ColumnPropertySet 'Eligibility', 'udf39', 'UserDefinedData', @propertyName='CustomAttribute', @tableSchema='deerwalk'</v>
      </c>
      <c r="X94" s="3" t="str">
        <f t="shared" si="36"/>
        <v xml:space="preserve">/// &lt;summary&gt;User Defined Field&lt;/summary&gt;
[Description("User Defined Field")]
[Column("udf39")]
[MaxLength(100)]
public string udf39 { get; set; }
</v>
      </c>
      <c r="Y94" s="5" t="str">
        <f t="shared" si="37"/>
        <v>@Html.DescriptionListElement(model =&gt; model.udf39)</v>
      </c>
      <c r="Z94" s="3" t="str">
        <f t="shared" si="38"/>
        <v>Udf39</v>
      </c>
      <c r="AA94" s="3" t="str">
        <f t="shared" si="39"/>
        <v/>
      </c>
      <c r="AC94" s="3" t="str">
        <f t="shared" si="40"/>
        <v>exec db.ColumnPropertySet 'Eligibility', 'udf39', 'UDF 39', @propertyName='DisplayName', @tableSchema='deerwalk'</v>
      </c>
      <c r="AR94" s="3" t="str">
        <f t="shared" ref="AR94:AR157" si="45">F94</f>
        <v>udf39</v>
      </c>
      <c r="AS94" s="3" t="str">
        <f t="shared" si="42"/>
        <v>udf39</v>
      </c>
      <c r="AT94" s="3">
        <f t="shared" si="43"/>
        <v>255</v>
      </c>
      <c r="AU94" s="3">
        <f t="shared" si="44"/>
        <v>100</v>
      </c>
      <c r="AV94" s="3" t="str">
        <f t="shared" si="26"/>
        <v/>
      </c>
      <c r="AW94" s="3" t="str">
        <f t="shared" si="26"/>
        <v/>
      </c>
      <c r="AX94" s="3" t="str">
        <f t="shared" si="26"/>
        <v/>
      </c>
      <c r="AY94" s="3">
        <f t="shared" si="26"/>
        <v>255</v>
      </c>
      <c r="AZ94" s="3" t="str">
        <f t="shared" si="24"/>
        <v/>
      </c>
      <c r="BA94" s="3" t="str">
        <f t="shared" si="26"/>
        <v/>
      </c>
      <c r="BB94" s="3" t="str">
        <f t="shared" si="26"/>
        <v/>
      </c>
      <c r="BC94" s="3" t="str">
        <f t="shared" ref="AV94:BD126" si="46">IFERROR(IF(FIND(BC$2,$AS94)&gt;=0,BC$1,-1),"")</f>
        <v/>
      </c>
      <c r="BD94" s="3" t="str">
        <f t="shared" si="46"/>
        <v/>
      </c>
    </row>
    <row r="95" spans="1:56" ht="14.25" customHeight="1" x14ac:dyDescent="0.45">
      <c r="A95" s="3" t="str">
        <f t="shared" si="27"/>
        <v>Eligibility.udf40</v>
      </c>
      <c r="B95" t="s">
        <v>84</v>
      </c>
      <c r="C95">
        <v>93</v>
      </c>
      <c r="D95" t="s">
        <v>795</v>
      </c>
      <c r="E95" s="4" t="s">
        <v>198</v>
      </c>
      <c r="F95" t="s">
        <v>198</v>
      </c>
      <c r="G95" t="s">
        <v>6</v>
      </c>
      <c r="H95" s="3">
        <f t="shared" si="41"/>
        <v>255</v>
      </c>
      <c r="I95" t="s">
        <v>835</v>
      </c>
      <c r="J95" s="4" t="s">
        <v>998</v>
      </c>
      <c r="K95" t="s">
        <v>178</v>
      </c>
      <c r="L95" t="s">
        <v>795</v>
      </c>
      <c r="N95" s="4"/>
      <c r="O95" s="3" t="b">
        <f t="shared" si="28"/>
        <v>1</v>
      </c>
      <c r="P95" s="3" t="str">
        <f t="shared" si="29"/>
        <v>Eligibility</v>
      </c>
      <c r="Q95" s="3" t="str">
        <f t="shared" si="30"/>
        <v>varchar(100)</v>
      </c>
      <c r="S95" s="3" t="str">
        <f t="shared" si="31"/>
        <v>varchar(100)</v>
      </c>
      <c r="T95" s="3" t="str">
        <f t="shared" si="32"/>
        <v>alter table deerwalk.Eligibility add udf40 varchar(100)</v>
      </c>
      <c r="U95" s="3" t="str">
        <f t="shared" si="33"/>
        <v>exec db.ColumnPropertySet 'Eligibility', 'udf40', 'User Defined Field', @tableSchema='deerwalk'</v>
      </c>
      <c r="V95" s="3" t="str">
        <f t="shared" si="34"/>
        <v/>
      </c>
      <c r="W95" s="3" t="str">
        <f t="shared" si="35"/>
        <v>exec db.ColumnPropertySet 'Eligibility', 'udf40', 'UserDefinedData', @propertyName='CustomAttribute', @tableSchema='deerwalk'</v>
      </c>
      <c r="X95" s="3" t="str">
        <f t="shared" si="36"/>
        <v xml:space="preserve">/// &lt;summary&gt;User Defined Field&lt;/summary&gt;
[Description("User Defined Field")]
[Column("udf40")]
[MaxLength(100)]
public string udf40 { get; set; }
</v>
      </c>
      <c r="Y95" s="5" t="str">
        <f t="shared" si="37"/>
        <v>@Html.DescriptionListElement(model =&gt; model.udf40)</v>
      </c>
      <c r="Z95" s="3" t="str">
        <f t="shared" si="38"/>
        <v>Udf40</v>
      </c>
      <c r="AA95" s="3" t="str">
        <f t="shared" si="39"/>
        <v/>
      </c>
      <c r="AC95" s="3" t="str">
        <f t="shared" si="40"/>
        <v>exec db.ColumnPropertySet 'Eligibility', 'udf40', 'UDF 40', @propertyName='DisplayName', @tableSchema='deerwalk'</v>
      </c>
      <c r="AR95" s="3" t="str">
        <f t="shared" si="45"/>
        <v>udf40</v>
      </c>
      <c r="AS95" s="3" t="str">
        <f t="shared" si="42"/>
        <v>udf40</v>
      </c>
      <c r="AT95" s="3">
        <f t="shared" si="43"/>
        <v>255</v>
      </c>
      <c r="AU95" s="3">
        <f t="shared" si="44"/>
        <v>100</v>
      </c>
      <c r="AV95" s="3" t="str">
        <f t="shared" si="46"/>
        <v/>
      </c>
      <c r="AW95" s="3" t="str">
        <f t="shared" si="46"/>
        <v/>
      </c>
      <c r="AX95" s="3" t="str">
        <f t="shared" si="46"/>
        <v/>
      </c>
      <c r="AY95" s="3">
        <f t="shared" si="46"/>
        <v>255</v>
      </c>
      <c r="AZ95" s="3" t="str">
        <f t="shared" ref="AZ95:AZ158" si="47">IFERROR(IF(FIND(AZ$2,$AS95)&gt;=0,AZ$1,-1),"")</f>
        <v/>
      </c>
      <c r="BA95" s="3" t="str">
        <f t="shared" si="46"/>
        <v/>
      </c>
      <c r="BB95" s="3" t="str">
        <f t="shared" si="46"/>
        <v/>
      </c>
      <c r="BC95" s="3" t="str">
        <f t="shared" si="46"/>
        <v/>
      </c>
      <c r="BD95" s="3" t="str">
        <f t="shared" si="46"/>
        <v/>
      </c>
    </row>
    <row r="96" spans="1:56" ht="14.25" customHeight="1" x14ac:dyDescent="0.45">
      <c r="A96" s="3" t="str">
        <f t="shared" si="27"/>
        <v>Pharmacy.rev_transaction_num</v>
      </c>
      <c r="B96" t="s">
        <v>199</v>
      </c>
      <c r="C96">
        <v>1</v>
      </c>
      <c r="D96" t="s">
        <v>800</v>
      </c>
      <c r="E96" s="4" t="s">
        <v>200</v>
      </c>
      <c r="F96" t="s">
        <v>200</v>
      </c>
      <c r="G96" t="s">
        <v>6</v>
      </c>
      <c r="H96" s="3">
        <f t="shared" si="41"/>
        <v>80</v>
      </c>
      <c r="I96" t="s">
        <v>864</v>
      </c>
      <c r="J96" s="4" t="s">
        <v>906</v>
      </c>
      <c r="K96" t="s">
        <v>201</v>
      </c>
      <c r="L96" t="s">
        <v>808</v>
      </c>
      <c r="N96" s="4"/>
      <c r="O96" s="3" t="b">
        <f t="shared" si="28"/>
        <v>0</v>
      </c>
      <c r="P96" s="3" t="str">
        <f t="shared" si="29"/>
        <v>Pharmacy</v>
      </c>
      <c r="Q96" s="3" t="str">
        <f t="shared" si="30"/>
        <v xml:space="preserve">varchar(80) not null </v>
      </c>
      <c r="S96" s="3" t="str">
        <f t="shared" si="31"/>
        <v xml:space="preserve">varchar(80) not null </v>
      </c>
      <c r="T96" s="3" t="str">
        <f t="shared" si="32"/>
        <v xml:space="preserve">alter table deerwalk.Pharmacy add rev_transaction_num varchar(80) not null </v>
      </c>
      <c r="U96" s="3" t="str">
        <f t="shared" si="33"/>
        <v>exec db.ColumnPropertySet 'Pharmacy', 'rev_transaction_num', 'Number generated by claim syst1)em', @tableSchema='deerwalk'</v>
      </c>
      <c r="V96" s="3" t="str">
        <f t="shared" si="34"/>
        <v>exec db.ColumnPropertySet 'Pharmacy', 'rev_transaction_num', '90272068301', @propertyName='SampleData', @tableSchema='deerwalk'</v>
      </c>
      <c r="W96" s="3" t="str">
        <f t="shared" si="35"/>
        <v/>
      </c>
      <c r="X96" s="3" t="str">
        <f t="shared" si="36"/>
        <v xml:space="preserve">/// &lt;summary&gt;Number generated by claim syst1)em&lt;/summary&gt;
[Description("Number generated by claim syst1)em")]
[Required]
[Column("rev_transaction_num")]
[SampleData("90272068301")]
[MaxLength(80)]
public string rev_transaction_num { get; set; }
</v>
      </c>
      <c r="Y96" s="5" t="str">
        <f t="shared" si="37"/>
        <v>@Html.DescriptionListElement(model =&gt; model.rev_transaction_num)</v>
      </c>
      <c r="Z96" s="3" t="str">
        <f t="shared" si="38"/>
        <v>RevTransactionNum</v>
      </c>
      <c r="AA96" s="3" t="str">
        <f t="shared" si="39"/>
        <v/>
      </c>
      <c r="AC96" s="3" t="str">
        <f t="shared" si="40"/>
        <v>exec db.ColumnPropertySet 'Pharmacy', 'rev_transaction_num', 'Number generated', @propertyName='DisplayName', @tableSchema='deerwalk'</v>
      </c>
      <c r="AR96" s="3" t="str">
        <f t="shared" si="45"/>
        <v>rev_transaction_num</v>
      </c>
      <c r="AS96" s="3" t="str">
        <f t="shared" si="42"/>
        <v>revtransactionnum</v>
      </c>
      <c r="AT96" s="3">
        <f t="shared" si="43"/>
        <v>80</v>
      </c>
      <c r="AU96" s="3">
        <f t="shared" si="44"/>
        <v>80</v>
      </c>
      <c r="AV96" s="3" t="str">
        <f t="shared" si="46"/>
        <v/>
      </c>
      <c r="AW96" s="3" t="str">
        <f t="shared" si="46"/>
        <v/>
      </c>
      <c r="AX96" s="3" t="str">
        <f t="shared" si="46"/>
        <v/>
      </c>
      <c r="AY96" s="3" t="str">
        <f t="shared" si="46"/>
        <v/>
      </c>
      <c r="AZ96" s="3" t="str">
        <f t="shared" si="47"/>
        <v/>
      </c>
      <c r="BA96" s="3" t="str">
        <f t="shared" si="46"/>
        <v/>
      </c>
      <c r="BB96" s="3" t="str">
        <f t="shared" si="46"/>
        <v/>
      </c>
      <c r="BC96" s="3" t="str">
        <f t="shared" si="46"/>
        <v/>
      </c>
      <c r="BD96" s="3" t="str">
        <f t="shared" si="46"/>
        <v/>
      </c>
    </row>
    <row r="97" spans="1:56" ht="14.25" customHeight="1" x14ac:dyDescent="0.45">
      <c r="A97" s="3" t="str">
        <f t="shared" si="27"/>
        <v>Pharmacy.ins_plan_type_code</v>
      </c>
      <c r="B97" t="s">
        <v>199</v>
      </c>
      <c r="C97">
        <v>2</v>
      </c>
      <c r="D97" t="s">
        <v>795</v>
      </c>
      <c r="E97" s="4" t="s">
        <v>58</v>
      </c>
      <c r="F97" t="s">
        <v>58</v>
      </c>
      <c r="G97" t="s">
        <v>6</v>
      </c>
      <c r="H97" s="3">
        <f t="shared" si="41"/>
        <v>20</v>
      </c>
      <c r="I97" t="s">
        <v>820</v>
      </c>
      <c r="J97" s="4" t="s">
        <v>1024</v>
      </c>
      <c r="K97" t="s">
        <v>59</v>
      </c>
      <c r="L97" t="s">
        <v>63</v>
      </c>
      <c r="N97" s="4"/>
      <c r="O97" s="3" t="b">
        <f t="shared" si="28"/>
        <v>0</v>
      </c>
      <c r="P97" s="3" t="str">
        <f t="shared" si="29"/>
        <v>Pharmacy</v>
      </c>
      <c r="Q97" s="3" t="str">
        <f t="shared" si="30"/>
        <v>varchar(20)</v>
      </c>
      <c r="S97" s="3" t="str">
        <f t="shared" si="31"/>
        <v>varchar(20)</v>
      </c>
      <c r="T97" s="3" t="str">
        <f t="shared" si="32"/>
        <v>alter table deerwalk.Pharmacy add ins_plan_type_code varchar(20)</v>
      </c>
      <c r="U97" s="3" t="str">
        <f t="shared" si="33"/>
        <v>exec db.ColumnPropertySet 'Pharmacy', 'ins_plan_type_code', 'Plan type code', @tableSchema='deerwalk'</v>
      </c>
      <c r="V97" s="3" t="str">
        <f t="shared" si="34"/>
        <v>exec db.ColumnPropertySet 'Pharmacy', 'ins_plan_type_code', 'Commercial', @propertyName='SampleData', @tableSchema='deerwalk'</v>
      </c>
      <c r="W97" s="3" t="str">
        <f t="shared" si="35"/>
        <v/>
      </c>
      <c r="X97" s="3" t="str">
        <f t="shared" si="36"/>
        <v xml:space="preserve">/// &lt;summary&gt;Plan type code&lt;/summary&gt;
[Description("Plan type code")]
[Column("ins_plan_type_code")]
[SampleData("Commercial")]
[MaxLength(20)]
public string ins_plan_type_code { get; set; }
</v>
      </c>
      <c r="Y97" s="5" t="str">
        <f t="shared" si="37"/>
        <v>@Html.DescriptionListElement(model =&gt; model.ins_plan_type_code)</v>
      </c>
      <c r="Z97" s="3" t="str">
        <f t="shared" si="38"/>
        <v>InsPlanTypeCode</v>
      </c>
      <c r="AA97" s="3" t="str">
        <f t="shared" si="39"/>
        <v/>
      </c>
      <c r="AC97" s="3" t="str">
        <f t="shared" si="40"/>
        <v>exec db.ColumnPropertySet 'Pharmacy', 'ins_plan_type_code', 'Plan Type Code', @propertyName='DisplayName', @tableSchema='deerwalk'</v>
      </c>
      <c r="AR97" s="3" t="str">
        <f t="shared" si="45"/>
        <v>ins_plan_type_code</v>
      </c>
      <c r="AS97" s="3" t="str">
        <f t="shared" si="42"/>
        <v>insplantypecode</v>
      </c>
      <c r="AT97" s="3">
        <f t="shared" si="43"/>
        <v>20</v>
      </c>
      <c r="AU97" s="3">
        <f t="shared" si="44"/>
        <v>20</v>
      </c>
      <c r="AV97" s="3" t="str">
        <f t="shared" si="46"/>
        <v/>
      </c>
      <c r="AW97" s="3" t="str">
        <f t="shared" si="46"/>
        <v/>
      </c>
      <c r="AX97" s="3" t="str">
        <f t="shared" si="46"/>
        <v/>
      </c>
      <c r="AY97" s="3" t="str">
        <f t="shared" si="46"/>
        <v/>
      </c>
      <c r="AZ97" s="3" t="str">
        <f t="shared" si="47"/>
        <v/>
      </c>
      <c r="BA97" s="3" t="str">
        <f t="shared" si="46"/>
        <v/>
      </c>
      <c r="BB97" s="3" t="str">
        <f t="shared" si="46"/>
        <v/>
      </c>
      <c r="BC97" s="3" t="str">
        <f t="shared" si="46"/>
        <v/>
      </c>
      <c r="BD97" s="3" t="str">
        <f t="shared" si="46"/>
        <v/>
      </c>
    </row>
    <row r="98" spans="1:56" ht="14.25" customHeight="1" x14ac:dyDescent="0.45">
      <c r="A98" s="3" t="str">
        <f t="shared" si="27"/>
        <v>Pharmacy.ins_plan_type_desc</v>
      </c>
      <c r="B98" t="s">
        <v>199</v>
      </c>
      <c r="C98">
        <v>3</v>
      </c>
      <c r="D98" t="s">
        <v>795</v>
      </c>
      <c r="E98" s="4" t="s">
        <v>61</v>
      </c>
      <c r="F98" t="s">
        <v>61</v>
      </c>
      <c r="G98" t="s">
        <v>6</v>
      </c>
      <c r="H98" s="3">
        <f t="shared" si="41"/>
        <v>255</v>
      </c>
      <c r="I98" t="s">
        <v>863</v>
      </c>
      <c r="J98" s="4" t="s">
        <v>1011</v>
      </c>
      <c r="K98" t="s">
        <v>202</v>
      </c>
      <c r="L98" t="s">
        <v>795</v>
      </c>
      <c r="N98" s="4"/>
      <c r="O98" s="3" t="b">
        <f t="shared" si="28"/>
        <v>0</v>
      </c>
      <c r="P98" s="3" t="str">
        <f t="shared" si="29"/>
        <v>Pharmacy</v>
      </c>
      <c r="Q98" s="3" t="str">
        <f t="shared" si="30"/>
        <v>varchar(255)</v>
      </c>
      <c r="S98" s="3" t="str">
        <f t="shared" si="31"/>
        <v>varchar(255)</v>
      </c>
      <c r="T98" s="3" t="str">
        <f t="shared" si="32"/>
        <v>alter table deerwalk.Pharmacy add ins_plan_type_desc varchar(255)</v>
      </c>
      <c r="U98" s="3" t="str">
        <f t="shared" si="33"/>
        <v>exec db.ColumnPropertySet 'Pharmacy', 'ins_plan_type_desc', 'Plan type desciption', @tableSchema='deerwalk'</v>
      </c>
      <c r="V98" s="3" t="str">
        <f t="shared" si="34"/>
        <v/>
      </c>
      <c r="W98" s="3" t="str">
        <f t="shared" si="35"/>
        <v/>
      </c>
      <c r="X98" s="3" t="str">
        <f t="shared" si="36"/>
        <v xml:space="preserve">/// &lt;summary&gt;Plan type desciption&lt;/summary&gt;
[Description("Plan type desciption")]
[Column("ins_plan_type_desc")]
[MaxLength(255)]
public string ins_plan_type_desc { get; set; }
</v>
      </c>
      <c r="Y98" s="5" t="str">
        <f t="shared" si="37"/>
        <v>@Html.DescriptionListElement(model =&gt; model.ins_plan_type_desc)</v>
      </c>
      <c r="Z98" s="3" t="str">
        <f t="shared" si="38"/>
        <v>InsPlanTypeDesc</v>
      </c>
      <c r="AA98" s="3" t="str">
        <f t="shared" si="39"/>
        <v/>
      </c>
      <c r="AC98" s="3" t="str">
        <f t="shared" si="40"/>
        <v>exec db.ColumnPropertySet 'Pharmacy', 'ins_plan_type_desc', 'Plan Type', @propertyName='DisplayName', @tableSchema='deerwalk'</v>
      </c>
      <c r="AR98" s="3" t="str">
        <f t="shared" si="45"/>
        <v>ins_plan_type_desc</v>
      </c>
      <c r="AS98" s="3" t="str">
        <f t="shared" si="42"/>
        <v>insplantypedesc</v>
      </c>
      <c r="AT98" s="3">
        <f t="shared" si="43"/>
        <v>255</v>
      </c>
      <c r="AU98" s="3">
        <f t="shared" si="44"/>
        <v>255</v>
      </c>
      <c r="AV98" s="3" t="str">
        <f t="shared" si="46"/>
        <v/>
      </c>
      <c r="AW98" s="3" t="str">
        <f t="shared" si="46"/>
        <v/>
      </c>
      <c r="AX98" s="3" t="str">
        <f t="shared" si="46"/>
        <v/>
      </c>
      <c r="AY98" s="3" t="str">
        <f t="shared" si="46"/>
        <v/>
      </c>
      <c r="AZ98" s="3" t="str">
        <f t="shared" si="47"/>
        <v/>
      </c>
      <c r="BA98" s="3" t="str">
        <f t="shared" si="46"/>
        <v/>
      </c>
      <c r="BB98" s="3" t="str">
        <f t="shared" si="46"/>
        <v/>
      </c>
      <c r="BC98" s="3" t="str">
        <f t="shared" si="46"/>
        <v/>
      </c>
      <c r="BD98" s="3" t="str">
        <f t="shared" si="46"/>
        <v/>
      </c>
    </row>
    <row r="99" spans="1:56" ht="14.25" customHeight="1" x14ac:dyDescent="0.45">
      <c r="A99" s="3" t="str">
        <f t="shared" si="27"/>
        <v>Pharmacy.mbr_id</v>
      </c>
      <c r="B99" t="s">
        <v>199</v>
      </c>
      <c r="C99">
        <v>4</v>
      </c>
      <c r="D99" t="s">
        <v>800</v>
      </c>
      <c r="E99" s="4" t="s">
        <v>5</v>
      </c>
      <c r="F99" t="s">
        <v>5</v>
      </c>
      <c r="G99" t="s">
        <v>6</v>
      </c>
      <c r="H99" s="3">
        <f t="shared" si="41"/>
        <v>50</v>
      </c>
      <c r="I99">
        <v>50</v>
      </c>
      <c r="J99" s="4" t="s">
        <v>175</v>
      </c>
      <c r="K99" t="s">
        <v>203</v>
      </c>
      <c r="L99" t="s">
        <v>809</v>
      </c>
      <c r="N99" s="4"/>
      <c r="O99" s="3" t="b">
        <f t="shared" si="28"/>
        <v>0</v>
      </c>
      <c r="P99" s="3" t="str">
        <f t="shared" si="29"/>
        <v>Pharmacy</v>
      </c>
      <c r="Q99" s="3" t="str">
        <f t="shared" si="30"/>
        <v xml:space="preserve">varchar(50) not null </v>
      </c>
      <c r="S99" s="3" t="str">
        <f t="shared" si="31"/>
        <v xml:space="preserve">varchar(50) not null </v>
      </c>
      <c r="T99" s="3" t="str">
        <f t="shared" si="32"/>
        <v xml:space="preserve">alter table deerwalk.Pharmacy add mbr_id varchar(50) not null </v>
      </c>
      <c r="U99" s="3" t="str">
        <f t="shared" si="33"/>
        <v>exec db.ColumnPropertySet 'Pharmacy', 'mbr_id', 'Member identification number', @tableSchema='deerwalk'</v>
      </c>
      <c r="V99" s="3" t="str">
        <f t="shared" si="34"/>
        <v>exec db.ColumnPropertySet 'Pharmacy', 'mbr_id', '345677', @propertyName='SampleData', @tableSchema='deerwalk'</v>
      </c>
      <c r="W99" s="3" t="str">
        <f t="shared" si="35"/>
        <v/>
      </c>
      <c r="X99" s="3" t="str">
        <f t="shared" si="36"/>
        <v xml:space="preserve">/// &lt;summary&gt;Member identification number&lt;/summary&gt;
[Description("Member identification number")]
[Required]
[Column("mbr_id")]
[SampleData("345677")]
[MaxLength(50)]
public string mbr_id { get; set; }
</v>
      </c>
      <c r="Y99" s="5" t="str">
        <f t="shared" si="37"/>
        <v>@Html.DescriptionListElement(model =&gt; model.mbr_id)</v>
      </c>
      <c r="Z99" s="3" t="str">
        <f t="shared" si="38"/>
        <v>MbrID</v>
      </c>
      <c r="AA99" s="3" t="str">
        <f t="shared" si="39"/>
        <v/>
      </c>
      <c r="AC99" s="3" t="str">
        <f t="shared" si="40"/>
        <v>exec db.ColumnPropertySet 'Pharmacy', 'mbr_id', 'Member ID', @propertyName='DisplayName', @tableSchema='deerwalk'</v>
      </c>
      <c r="AR99" s="3" t="str">
        <f t="shared" si="45"/>
        <v>mbr_id</v>
      </c>
      <c r="AS99" s="3" t="str">
        <f t="shared" si="42"/>
        <v>mbrid</v>
      </c>
      <c r="AT99" s="3">
        <f t="shared" si="43"/>
        <v>50</v>
      </c>
      <c r="AU99" s="3">
        <f t="shared" si="44"/>
        <v>50</v>
      </c>
      <c r="AV99" s="3" t="str">
        <f t="shared" si="46"/>
        <v/>
      </c>
      <c r="AW99" s="3" t="str">
        <f t="shared" si="46"/>
        <v/>
      </c>
      <c r="AX99" s="3" t="str">
        <f t="shared" si="46"/>
        <v/>
      </c>
      <c r="AY99" s="3" t="str">
        <f t="shared" si="46"/>
        <v/>
      </c>
      <c r="AZ99" s="3" t="str">
        <f t="shared" si="47"/>
        <v/>
      </c>
      <c r="BA99" s="3" t="str">
        <f t="shared" si="46"/>
        <v/>
      </c>
      <c r="BB99" s="3" t="str">
        <f t="shared" si="46"/>
        <v/>
      </c>
      <c r="BC99" s="3" t="str">
        <f t="shared" si="46"/>
        <v/>
      </c>
      <c r="BD99" s="3" t="str">
        <f t="shared" si="46"/>
        <v/>
      </c>
    </row>
    <row r="100" spans="1:56" ht="14.25" customHeight="1" x14ac:dyDescent="0.45">
      <c r="A100" s="3" t="str">
        <f t="shared" si="27"/>
        <v>Pharmacy.mbr_first_name</v>
      </c>
      <c r="B100" t="s">
        <v>199</v>
      </c>
      <c r="C100">
        <v>5</v>
      </c>
      <c r="D100" t="s">
        <v>795</v>
      </c>
      <c r="E100" s="4" t="s">
        <v>13</v>
      </c>
      <c r="F100" t="s">
        <v>13</v>
      </c>
      <c r="G100" t="s">
        <v>6</v>
      </c>
      <c r="H100" s="3">
        <f t="shared" si="41"/>
        <v>100</v>
      </c>
      <c r="I100" t="s">
        <v>821</v>
      </c>
      <c r="J100" s="4" t="s">
        <v>925</v>
      </c>
      <c r="K100" t="s">
        <v>14</v>
      </c>
      <c r="L100" t="s">
        <v>15</v>
      </c>
      <c r="N100" s="4"/>
      <c r="O100" s="3" t="b">
        <f t="shared" si="28"/>
        <v>0</v>
      </c>
      <c r="P100" s="3" t="str">
        <f t="shared" si="29"/>
        <v>Pharmacy</v>
      </c>
      <c r="Q100" s="3" t="str">
        <f t="shared" si="30"/>
        <v>varchar(30)</v>
      </c>
      <c r="S100" s="3" t="str">
        <f t="shared" si="31"/>
        <v>varchar(30)</v>
      </c>
      <c r="T100" s="3" t="str">
        <f t="shared" si="32"/>
        <v>alter table deerwalk.Pharmacy add mbr_first_name varchar(30)</v>
      </c>
      <c r="U100" s="3" t="str">
        <f t="shared" si="33"/>
        <v>exec db.ColumnPropertySet 'Pharmacy', 'mbr_first_name', 'Member first name', @tableSchema='deerwalk'</v>
      </c>
      <c r="V100" s="3" t="str">
        <f t="shared" si="34"/>
        <v>exec db.ColumnPropertySet 'Pharmacy', 'mbr_first_name', 'BEVERLY', @propertyName='SampleData', @tableSchema='deerwalk'</v>
      </c>
      <c r="W100" s="3" t="str">
        <f t="shared" si="35"/>
        <v/>
      </c>
      <c r="X100" s="3" t="str">
        <f t="shared" si="36"/>
        <v xml:space="preserve">/// &lt;summary&gt;Member first name&lt;/summary&gt;
[Description("Member first name")]
[Column("mbr_first_name")]
[SampleData("BEVERLY")]
[MaxLength(30)]
public string mbr_first_name { get; set; }
</v>
      </c>
      <c r="Y100" s="5" t="str">
        <f t="shared" si="37"/>
        <v>@Html.DescriptionListElement(model =&gt; model.mbr_first_name)</v>
      </c>
      <c r="Z100" s="3" t="str">
        <f t="shared" si="38"/>
        <v>MbrFirstName</v>
      </c>
      <c r="AA100" s="3" t="str">
        <f t="shared" si="39"/>
        <v/>
      </c>
      <c r="AC100" s="3" t="str">
        <f t="shared" si="40"/>
        <v>exec db.ColumnPropertySet 'Pharmacy', 'mbr_first_name', 'First Name', @propertyName='DisplayName', @tableSchema='deerwalk'</v>
      </c>
      <c r="AR100" s="3" t="str">
        <f t="shared" si="45"/>
        <v>mbr_first_name</v>
      </c>
      <c r="AS100" s="3" t="str">
        <f t="shared" si="42"/>
        <v>mbrfirstname</v>
      </c>
      <c r="AT100" s="3">
        <f t="shared" si="43"/>
        <v>100</v>
      </c>
      <c r="AU100" s="3">
        <f t="shared" si="44"/>
        <v>30</v>
      </c>
      <c r="AV100" s="3">
        <f t="shared" si="46"/>
        <v>100</v>
      </c>
      <c r="AW100" s="3" t="str">
        <f t="shared" si="46"/>
        <v/>
      </c>
      <c r="AX100" s="3" t="str">
        <f t="shared" si="46"/>
        <v/>
      </c>
      <c r="AY100" s="3" t="str">
        <f t="shared" si="46"/>
        <v/>
      </c>
      <c r="AZ100" s="3" t="str">
        <f t="shared" si="47"/>
        <v/>
      </c>
      <c r="BA100" s="3" t="str">
        <f t="shared" si="46"/>
        <v/>
      </c>
      <c r="BB100" s="3" t="str">
        <f t="shared" si="46"/>
        <v/>
      </c>
      <c r="BC100" s="3" t="str">
        <f t="shared" si="46"/>
        <v/>
      </c>
      <c r="BD100" s="3" t="str">
        <f t="shared" si="46"/>
        <v/>
      </c>
    </row>
    <row r="101" spans="1:56" ht="14.25" customHeight="1" x14ac:dyDescent="0.45">
      <c r="A101" s="3" t="str">
        <f t="shared" si="27"/>
        <v>Pharmacy.mbr_middle_name</v>
      </c>
      <c r="B101" t="s">
        <v>199</v>
      </c>
      <c r="C101">
        <v>6</v>
      </c>
      <c r="D101" t="s">
        <v>795</v>
      </c>
      <c r="E101" s="4" t="s">
        <v>16</v>
      </c>
      <c r="F101" t="s">
        <v>16</v>
      </c>
      <c r="G101" t="s">
        <v>6</v>
      </c>
      <c r="H101" s="3">
        <f t="shared" si="41"/>
        <v>100</v>
      </c>
      <c r="I101" t="s">
        <v>821</v>
      </c>
      <c r="J101" s="4" t="s">
        <v>1000</v>
      </c>
      <c r="K101" t="s">
        <v>17</v>
      </c>
      <c r="L101" t="s">
        <v>18</v>
      </c>
      <c r="N101" s="4"/>
      <c r="O101" s="3" t="b">
        <f t="shared" si="28"/>
        <v>0</v>
      </c>
      <c r="P101" s="3" t="str">
        <f t="shared" si="29"/>
        <v>Pharmacy</v>
      </c>
      <c r="Q101" s="3" t="str">
        <f t="shared" si="30"/>
        <v>varchar(30)</v>
      </c>
      <c r="S101" s="3" t="str">
        <f t="shared" si="31"/>
        <v>varchar(30)</v>
      </c>
      <c r="T101" s="3" t="str">
        <f t="shared" si="32"/>
        <v>alter table deerwalk.Pharmacy add mbr_middle_name varchar(30)</v>
      </c>
      <c r="U101" s="3" t="str">
        <f t="shared" si="33"/>
        <v>exec db.ColumnPropertySet 'Pharmacy', 'mbr_middle_name', 'Member middle name', @tableSchema='deerwalk'</v>
      </c>
      <c r="V101" s="3" t="str">
        <f t="shared" si="34"/>
        <v>exec db.ColumnPropertySet 'Pharmacy', 'mbr_middle_name', 'George', @propertyName='SampleData', @tableSchema='deerwalk'</v>
      </c>
      <c r="W101" s="3" t="str">
        <f t="shared" si="35"/>
        <v/>
      </c>
      <c r="X101" s="3" t="str">
        <f t="shared" si="36"/>
        <v xml:space="preserve">/// &lt;summary&gt;Member middle name&lt;/summary&gt;
[Description("Member middle name")]
[Column("mbr_middle_name")]
[SampleData("George")]
[MaxLength(30)]
public string mbr_middle_name { get; set; }
</v>
      </c>
      <c r="Y101" s="5" t="str">
        <f t="shared" si="37"/>
        <v>@Html.DescriptionListElement(model =&gt; model.mbr_middle_name)</v>
      </c>
      <c r="Z101" s="3" t="str">
        <f t="shared" si="38"/>
        <v>MbrMiddleName</v>
      </c>
      <c r="AA101" s="3" t="str">
        <f t="shared" si="39"/>
        <v/>
      </c>
      <c r="AC101" s="3" t="str">
        <f t="shared" si="40"/>
        <v>exec db.ColumnPropertySet 'Pharmacy', 'mbr_middle_name', 'Middle Name', @propertyName='DisplayName', @tableSchema='deerwalk'</v>
      </c>
      <c r="AR101" s="3" t="str">
        <f t="shared" si="45"/>
        <v>mbr_middle_name</v>
      </c>
      <c r="AS101" s="3" t="str">
        <f t="shared" si="42"/>
        <v>mbrmiddlename</v>
      </c>
      <c r="AT101" s="3">
        <f t="shared" si="43"/>
        <v>100</v>
      </c>
      <c r="AU101" s="3">
        <f t="shared" si="44"/>
        <v>30</v>
      </c>
      <c r="AV101" s="3" t="str">
        <f t="shared" si="46"/>
        <v/>
      </c>
      <c r="AW101" s="3">
        <f t="shared" si="46"/>
        <v>100</v>
      </c>
      <c r="AX101" s="3" t="str">
        <f t="shared" si="46"/>
        <v/>
      </c>
      <c r="AY101" s="3" t="str">
        <f t="shared" si="46"/>
        <v/>
      </c>
      <c r="AZ101" s="3" t="str">
        <f t="shared" si="47"/>
        <v/>
      </c>
      <c r="BA101" s="3" t="str">
        <f t="shared" si="46"/>
        <v/>
      </c>
      <c r="BB101" s="3" t="str">
        <f t="shared" si="46"/>
        <v/>
      </c>
      <c r="BC101" s="3" t="str">
        <f t="shared" si="46"/>
        <v/>
      </c>
      <c r="BD101" s="3" t="str">
        <f t="shared" si="46"/>
        <v/>
      </c>
    </row>
    <row r="102" spans="1:56" ht="14.25" customHeight="1" x14ac:dyDescent="0.45">
      <c r="A102" s="3" t="str">
        <f t="shared" si="27"/>
        <v>Pharmacy.mbr_last_name</v>
      </c>
      <c r="B102" t="s">
        <v>199</v>
      </c>
      <c r="C102">
        <v>7</v>
      </c>
      <c r="D102" t="s">
        <v>795</v>
      </c>
      <c r="E102" s="4" t="s">
        <v>19</v>
      </c>
      <c r="F102" t="s">
        <v>19</v>
      </c>
      <c r="G102" t="s">
        <v>6</v>
      </c>
      <c r="H102" s="3">
        <f t="shared" si="41"/>
        <v>100</v>
      </c>
      <c r="I102" t="s">
        <v>821</v>
      </c>
      <c r="J102" s="4" t="s">
        <v>926</v>
      </c>
      <c r="K102" t="s">
        <v>20</v>
      </c>
      <c r="L102" t="s">
        <v>21</v>
      </c>
      <c r="N102" s="4"/>
      <c r="O102" s="3" t="b">
        <f t="shared" si="28"/>
        <v>0</v>
      </c>
      <c r="P102" s="3" t="str">
        <f t="shared" si="29"/>
        <v>Pharmacy</v>
      </c>
      <c r="Q102" s="3" t="str">
        <f t="shared" si="30"/>
        <v>varchar(30)</v>
      </c>
      <c r="S102" s="3" t="str">
        <f t="shared" si="31"/>
        <v>varchar(30)</v>
      </c>
      <c r="T102" s="3" t="str">
        <f t="shared" si="32"/>
        <v>alter table deerwalk.Pharmacy add mbr_last_name varchar(30)</v>
      </c>
      <c r="U102" s="3" t="str">
        <f t="shared" si="33"/>
        <v>exec db.ColumnPropertySet 'Pharmacy', 'mbr_last_name', 'Member last name', @tableSchema='deerwalk'</v>
      </c>
      <c r="V102" s="3" t="str">
        <f t="shared" si="34"/>
        <v>exec db.ColumnPropertySet 'Pharmacy', 'mbr_last_name', 'BARRETT', @propertyName='SampleData', @tableSchema='deerwalk'</v>
      </c>
      <c r="W102" s="3" t="str">
        <f t="shared" si="35"/>
        <v/>
      </c>
      <c r="X102" s="3" t="str">
        <f t="shared" si="36"/>
        <v xml:space="preserve">/// &lt;summary&gt;Member last name&lt;/summary&gt;
[Description("Member last name")]
[Column("mbr_last_name")]
[SampleData("BARRETT")]
[MaxLength(30)]
public string mbr_last_name { get; set; }
</v>
      </c>
      <c r="Y102" s="5" t="str">
        <f t="shared" si="37"/>
        <v>@Html.DescriptionListElement(model =&gt; model.mbr_last_name)</v>
      </c>
      <c r="Z102" s="3" t="str">
        <f t="shared" si="38"/>
        <v>MbrLastName</v>
      </c>
      <c r="AA102" s="3" t="str">
        <f t="shared" si="39"/>
        <v/>
      </c>
      <c r="AC102" s="3" t="str">
        <f t="shared" si="40"/>
        <v>exec db.ColumnPropertySet 'Pharmacy', 'mbr_last_name', 'Last Name', @propertyName='DisplayName', @tableSchema='deerwalk'</v>
      </c>
      <c r="AR102" s="3" t="str">
        <f t="shared" si="45"/>
        <v>mbr_last_name</v>
      </c>
      <c r="AS102" s="3" t="str">
        <f t="shared" si="42"/>
        <v>mbrlastname</v>
      </c>
      <c r="AT102" s="3">
        <f t="shared" si="43"/>
        <v>100</v>
      </c>
      <c r="AU102" s="3">
        <f t="shared" si="44"/>
        <v>30</v>
      </c>
      <c r="AV102" s="3" t="str">
        <f t="shared" si="46"/>
        <v/>
      </c>
      <c r="AW102" s="3" t="str">
        <f t="shared" si="46"/>
        <v/>
      </c>
      <c r="AX102" s="3">
        <f t="shared" si="46"/>
        <v>100</v>
      </c>
      <c r="AY102" s="3" t="str">
        <f t="shared" si="46"/>
        <v/>
      </c>
      <c r="AZ102" s="3" t="str">
        <f t="shared" si="47"/>
        <v/>
      </c>
      <c r="BA102" s="3" t="str">
        <f t="shared" si="46"/>
        <v/>
      </c>
      <c r="BB102" s="3" t="str">
        <f t="shared" si="46"/>
        <v/>
      </c>
      <c r="BC102" s="3" t="str">
        <f t="shared" si="46"/>
        <v/>
      </c>
      <c r="BD102" s="3" t="str">
        <f t="shared" si="46"/>
        <v/>
      </c>
    </row>
    <row r="103" spans="1:56" ht="14.25" customHeight="1" x14ac:dyDescent="0.45">
      <c r="A103" s="3" t="str">
        <f t="shared" si="27"/>
        <v>Pharmacy.mbr_gender</v>
      </c>
      <c r="B103" t="s">
        <v>199</v>
      </c>
      <c r="C103">
        <v>8</v>
      </c>
      <c r="D103" t="s">
        <v>800</v>
      </c>
      <c r="E103" s="4" t="s">
        <v>25</v>
      </c>
      <c r="F103" t="s">
        <v>25</v>
      </c>
      <c r="G103" t="s">
        <v>6</v>
      </c>
      <c r="H103" s="3">
        <f t="shared" si="41"/>
        <v>2</v>
      </c>
      <c r="I103" t="s">
        <v>859</v>
      </c>
      <c r="J103" s="4" t="s">
        <v>1001</v>
      </c>
      <c r="K103" t="s">
        <v>26</v>
      </c>
      <c r="L103" t="s">
        <v>27</v>
      </c>
      <c r="N103" s="4"/>
      <c r="O103" s="3" t="b">
        <f t="shared" si="28"/>
        <v>0</v>
      </c>
      <c r="P103" s="3" t="str">
        <f t="shared" si="29"/>
        <v>Pharmacy</v>
      </c>
      <c r="Q103" s="3" t="str">
        <f t="shared" si="30"/>
        <v xml:space="preserve">varchar(2) not null </v>
      </c>
      <c r="S103" s="3" t="str">
        <f t="shared" si="31"/>
        <v xml:space="preserve">varchar(2) not null </v>
      </c>
      <c r="T103" s="3" t="str">
        <f t="shared" si="32"/>
        <v xml:space="preserve">alter table deerwalk.Pharmacy add mbr_gender varchar(2) not null </v>
      </c>
      <c r="U103" s="3" t="str">
        <f t="shared" si="33"/>
        <v>exec db.ColumnPropertySet 'Pharmacy', 'mbr_gender', 'Member gender', @tableSchema='deerwalk'</v>
      </c>
      <c r="V103" s="3" t="str">
        <f t="shared" si="34"/>
        <v>exec db.ColumnPropertySet 'Pharmacy', 'mbr_gender', 'M', @propertyName='SampleData', @tableSchema='deerwalk'</v>
      </c>
      <c r="W103" s="3" t="str">
        <f t="shared" si="35"/>
        <v/>
      </c>
      <c r="X103" s="3" t="str">
        <f t="shared" si="36"/>
        <v xml:space="preserve">/// &lt;summary&gt;Member gender&lt;/summary&gt;
[Description("Member gender")]
[Required]
[Column("mbr_gender")]
[SampleData("M")]
[MaxLength(2)]
public string mbr_gender { get; set; }
</v>
      </c>
      <c r="Y103" s="5" t="str">
        <f t="shared" si="37"/>
        <v>@Html.DescriptionListElement(model =&gt; model.mbr_gender)</v>
      </c>
      <c r="Z103" s="3" t="str">
        <f t="shared" si="38"/>
        <v>MbrGender</v>
      </c>
      <c r="AA103" s="3" t="str">
        <f t="shared" si="39"/>
        <v/>
      </c>
      <c r="AC103" s="3" t="str">
        <f t="shared" si="40"/>
        <v>exec db.ColumnPropertySet 'Pharmacy', 'mbr_gender', 'Gender', @propertyName='DisplayName', @tableSchema='deerwalk'</v>
      </c>
      <c r="AR103" s="3" t="str">
        <f t="shared" si="45"/>
        <v>mbr_gender</v>
      </c>
      <c r="AS103" s="3" t="str">
        <f t="shared" si="42"/>
        <v>mbrgender</v>
      </c>
      <c r="AT103" s="3">
        <f t="shared" si="43"/>
        <v>2</v>
      </c>
      <c r="AU103" s="3">
        <f t="shared" si="44"/>
        <v>2</v>
      </c>
      <c r="AV103" s="3" t="str">
        <f t="shared" si="46"/>
        <v/>
      </c>
      <c r="AW103" s="3" t="str">
        <f t="shared" si="46"/>
        <v/>
      </c>
      <c r="AX103" s="3" t="str">
        <f t="shared" si="46"/>
        <v/>
      </c>
      <c r="AY103" s="3" t="str">
        <f t="shared" si="46"/>
        <v/>
      </c>
      <c r="AZ103" s="3" t="str">
        <f t="shared" si="47"/>
        <v/>
      </c>
      <c r="BA103" s="3" t="str">
        <f t="shared" si="46"/>
        <v/>
      </c>
      <c r="BB103" s="3" t="str">
        <f t="shared" si="46"/>
        <v/>
      </c>
      <c r="BC103" s="3" t="str">
        <f t="shared" si="46"/>
        <v/>
      </c>
      <c r="BD103" s="3" t="str">
        <f t="shared" si="46"/>
        <v/>
      </c>
    </row>
    <row r="104" spans="1:56" ht="14.25" customHeight="1" x14ac:dyDescent="0.45">
      <c r="A104" s="3" t="str">
        <f t="shared" si="27"/>
        <v>Pharmacy.mbr_dob</v>
      </c>
      <c r="B104" t="s">
        <v>199</v>
      </c>
      <c r="C104">
        <v>9</v>
      </c>
      <c r="D104" t="s">
        <v>800</v>
      </c>
      <c r="E104" s="4" t="s">
        <v>28</v>
      </c>
      <c r="F104" t="s">
        <v>28</v>
      </c>
      <c r="G104" t="s">
        <v>29</v>
      </c>
      <c r="H104" s="3" t="str">
        <f t="shared" si="41"/>
        <v/>
      </c>
      <c r="I104" t="s">
        <v>795</v>
      </c>
      <c r="J104" s="4" t="s">
        <v>1047</v>
      </c>
      <c r="K104" t="s">
        <v>30</v>
      </c>
      <c r="L104" s="1" t="s">
        <v>797</v>
      </c>
      <c r="M104" s="6"/>
      <c r="N104" s="4"/>
      <c r="O104" s="3" t="b">
        <f t="shared" si="28"/>
        <v>0</v>
      </c>
      <c r="P104" s="3" t="str">
        <f t="shared" si="29"/>
        <v>Pharmacy</v>
      </c>
      <c r="Q104" s="3" t="str">
        <f t="shared" si="30"/>
        <v xml:space="preserve">date not null </v>
      </c>
      <c r="S104" s="3" t="str">
        <f t="shared" si="31"/>
        <v xml:space="preserve">date not null </v>
      </c>
      <c r="T104" s="3" t="str">
        <f t="shared" si="32"/>
        <v xml:space="preserve">alter table deerwalk.Pharmacy add mbr_dob date not null </v>
      </c>
      <c r="U104" s="3" t="str">
        <f t="shared" si="33"/>
        <v>exec db.ColumnPropertySet 'Pharmacy', 'mbr_dob', 'Member date of Birth', @tableSchema='deerwalk'</v>
      </c>
      <c r="V104" s="3" t="str">
        <f t="shared" si="34"/>
        <v>exec db.ColumnPropertySet 'Pharmacy', 'mbr_dob', '31597', @propertyName='SampleData', @tableSchema='deerwalk'</v>
      </c>
      <c r="W104" s="3" t="str">
        <f t="shared" si="35"/>
        <v/>
      </c>
      <c r="X104" s="3" t="str">
        <f t="shared" si="36"/>
        <v xml:space="preserve">/// &lt;summary&gt;Member date of Birth&lt;/summary&gt;
[Description("Member date of Birth")]
[DataType(DataType.Date)]
[Required]
[Column("mbr_dob")]
[SampleData("31597")]
public DateTime mbr_dob { get; set; }
</v>
      </c>
      <c r="Y104" s="5" t="str">
        <f t="shared" si="37"/>
        <v>@Html.DescriptionListElement(model =&gt; model.mbr_dob)</v>
      </c>
      <c r="Z104" s="3" t="str">
        <f t="shared" si="38"/>
        <v>MbrDob</v>
      </c>
      <c r="AA104" s="3" t="str">
        <f t="shared" si="39"/>
        <v>alter table deerwalk.Pharmacy add MbrDobDateDimId int null references DateDimensions(DateDimensionId);  exec db.ColumnPropertySet 'Pharmacy', 'MbrDobDateDimId', 'mbr_dob', @propertyName='BaseField', @tableSchema='deerwalk'</v>
      </c>
      <c r="AB104" t="str">
        <f>"update dw set "&amp;Z104&amp;"DateDimId=dd.DateDimensionId from deerwalk."&amp;P104&amp;" dw inner join dbo.datedimensions dd on dw."&amp;E104&amp;"=dd.calendardate and dd.TenantId=@tenantId where dw."&amp;Z104&amp;"DateDimId is null and dw."&amp;E104&amp;" is not null;
exec db.PrintNow 'Updated {n0} deerwalk."&amp;P104&amp;"."&amp;Z104&amp;"DateDimId fields', @@rowcount;
"</f>
        <v xml:space="preserve">update dw set MbrDobDateDimId=dd.DateDimensionId from deerwalk.Pharmacy dw inner join dbo.datedimensions dd on dw.mbr_dob=dd.calendardate and dd.TenantId=@tenantId where dw.MbrDobDateDimId is null and dw.mbr_dob is not null;
exec db.PrintNow 'Updated {n0} deerwalk.Pharmacy.MbrDobDateDimId fields', @@rowcount;
</v>
      </c>
      <c r="AC104" s="3" t="str">
        <f t="shared" si="40"/>
        <v>exec db.ColumnPropertySet 'Pharmacy', 'mbr_dob', 'DOB', @propertyName='DisplayName', @tableSchema='deerwalk'</v>
      </c>
      <c r="AR104" s="3" t="str">
        <f t="shared" si="45"/>
        <v>mbr_dob</v>
      </c>
      <c r="AS104" s="3" t="str">
        <f t="shared" si="42"/>
        <v>mbrdob</v>
      </c>
      <c r="AT104" s="3" t="str">
        <f t="shared" si="43"/>
        <v/>
      </c>
      <c r="AU104" s="3" t="e">
        <f t="shared" si="44"/>
        <v>#VALUE!</v>
      </c>
      <c r="AV104" s="3" t="str">
        <f t="shared" si="46"/>
        <v/>
      </c>
      <c r="AW104" s="3" t="str">
        <f t="shared" si="46"/>
        <v/>
      </c>
      <c r="AX104" s="3" t="str">
        <f t="shared" si="46"/>
        <v/>
      </c>
      <c r="AY104" s="3" t="str">
        <f t="shared" si="46"/>
        <v/>
      </c>
      <c r="AZ104" s="3" t="str">
        <f t="shared" si="47"/>
        <v/>
      </c>
      <c r="BA104" s="3" t="str">
        <f t="shared" si="46"/>
        <v/>
      </c>
      <c r="BB104" s="3" t="str">
        <f t="shared" si="46"/>
        <v/>
      </c>
      <c r="BC104" s="3" t="str">
        <f t="shared" si="46"/>
        <v/>
      </c>
      <c r="BD104" s="3" t="str">
        <f t="shared" si="46"/>
        <v/>
      </c>
    </row>
    <row r="105" spans="1:56" ht="14.25" customHeight="1" x14ac:dyDescent="0.45">
      <c r="A105" s="3" t="str">
        <f t="shared" si="27"/>
        <v>Pharmacy.mbr_city</v>
      </c>
      <c r="B105" t="s">
        <v>199</v>
      </c>
      <c r="C105">
        <v>10</v>
      </c>
      <c r="D105" t="s">
        <v>795</v>
      </c>
      <c r="E105" s="4" t="s">
        <v>36</v>
      </c>
      <c r="F105" t="s">
        <v>36</v>
      </c>
      <c r="G105" t="s">
        <v>6</v>
      </c>
      <c r="H105" s="3">
        <f t="shared" si="41"/>
        <v>100</v>
      </c>
      <c r="I105" t="s">
        <v>820</v>
      </c>
      <c r="J105" s="4" t="s">
        <v>1004</v>
      </c>
      <c r="K105" t="s">
        <v>37</v>
      </c>
      <c r="L105" t="s">
        <v>38</v>
      </c>
      <c r="N105" s="4"/>
      <c r="O105" s="3" t="b">
        <f t="shared" si="28"/>
        <v>0</v>
      </c>
      <c r="P105" s="3" t="str">
        <f t="shared" si="29"/>
        <v>Pharmacy</v>
      </c>
      <c r="Q105" s="3" t="str">
        <f t="shared" si="30"/>
        <v>varchar(20)</v>
      </c>
      <c r="S105" s="3" t="str">
        <f t="shared" si="31"/>
        <v>varchar(20)</v>
      </c>
      <c r="T105" s="3" t="str">
        <f t="shared" si="32"/>
        <v>alter table deerwalk.Pharmacy add mbr_city varchar(20)</v>
      </c>
      <c r="U105" s="3" t="str">
        <f t="shared" si="33"/>
        <v>exec db.ColumnPropertySet 'Pharmacy', 'mbr_city', 'Member City', @tableSchema='deerwalk'</v>
      </c>
      <c r="V105" s="3" t="str">
        <f t="shared" si="34"/>
        <v>exec db.ColumnPropertySet 'Pharmacy', 'mbr_city', 'Lakeworth', @propertyName='SampleData', @tableSchema='deerwalk'</v>
      </c>
      <c r="W105" s="3" t="str">
        <f t="shared" si="35"/>
        <v/>
      </c>
      <c r="X105" s="3" t="str">
        <f t="shared" si="36"/>
        <v xml:space="preserve">/// &lt;summary&gt;Member City&lt;/summary&gt;
[Description("Member City")]
[Column("mbr_city")]
[SampleData("Lakeworth")]
[MaxLength(20)]
public string mbr_city { get; set; }
</v>
      </c>
      <c r="Y105" s="5" t="str">
        <f t="shared" si="37"/>
        <v>@Html.DescriptionListElement(model =&gt; model.mbr_city)</v>
      </c>
      <c r="Z105" s="3" t="str">
        <f t="shared" si="38"/>
        <v>MbrCity</v>
      </c>
      <c r="AA105" s="3" t="str">
        <f t="shared" si="39"/>
        <v/>
      </c>
      <c r="AC105" s="3" t="str">
        <f t="shared" si="40"/>
        <v>exec db.ColumnPropertySet 'Pharmacy', 'mbr_city', 'City', @propertyName='DisplayName', @tableSchema='deerwalk'</v>
      </c>
      <c r="AR105" s="3" t="str">
        <f t="shared" si="45"/>
        <v>mbr_city</v>
      </c>
      <c r="AS105" s="3" t="str">
        <f t="shared" si="42"/>
        <v>mbrcity</v>
      </c>
      <c r="AT105" s="3">
        <f t="shared" si="43"/>
        <v>100</v>
      </c>
      <c r="AU105" s="3">
        <f t="shared" si="44"/>
        <v>20</v>
      </c>
      <c r="AV105" s="3" t="str">
        <f t="shared" si="46"/>
        <v/>
      </c>
      <c r="AW105" s="3" t="str">
        <f t="shared" si="46"/>
        <v/>
      </c>
      <c r="AX105" s="3" t="str">
        <f t="shared" si="46"/>
        <v/>
      </c>
      <c r="AY105" s="3" t="str">
        <f t="shared" si="46"/>
        <v/>
      </c>
      <c r="AZ105" s="3" t="str">
        <f t="shared" si="47"/>
        <v/>
      </c>
      <c r="BA105" s="3" t="str">
        <f t="shared" si="46"/>
        <v/>
      </c>
      <c r="BB105" s="3">
        <f t="shared" si="46"/>
        <v>100</v>
      </c>
      <c r="BC105" s="3" t="str">
        <f t="shared" si="46"/>
        <v/>
      </c>
      <c r="BD105" s="3" t="str">
        <f t="shared" si="46"/>
        <v/>
      </c>
    </row>
    <row r="106" spans="1:56" ht="14.25" customHeight="1" x14ac:dyDescent="0.45">
      <c r="A106" s="3" t="str">
        <f t="shared" si="27"/>
        <v>Pharmacy.mbr_county</v>
      </c>
      <c r="B106" t="s">
        <v>199</v>
      </c>
      <c r="C106">
        <v>11</v>
      </c>
      <c r="D106" t="s">
        <v>795</v>
      </c>
      <c r="E106" s="4" t="s">
        <v>39</v>
      </c>
      <c r="F106" t="s">
        <v>39</v>
      </c>
      <c r="G106" t="s">
        <v>6</v>
      </c>
      <c r="H106" s="3">
        <f t="shared" si="41"/>
        <v>20</v>
      </c>
      <c r="I106" t="s">
        <v>820</v>
      </c>
      <c r="J106" s="4" t="s">
        <v>1005</v>
      </c>
      <c r="K106" t="s">
        <v>40</v>
      </c>
      <c r="L106" t="s">
        <v>41</v>
      </c>
      <c r="N106" s="4"/>
      <c r="O106" s="3" t="b">
        <f t="shared" si="28"/>
        <v>0</v>
      </c>
      <c r="P106" s="3" t="str">
        <f t="shared" si="29"/>
        <v>Pharmacy</v>
      </c>
      <c r="Q106" s="3" t="str">
        <f t="shared" si="30"/>
        <v>varchar(20)</v>
      </c>
      <c r="S106" s="3" t="str">
        <f t="shared" si="31"/>
        <v>varchar(20)</v>
      </c>
      <c r="T106" s="3" t="str">
        <f t="shared" si="32"/>
        <v>alter table deerwalk.Pharmacy add mbr_county varchar(20)</v>
      </c>
      <c r="U106" s="3" t="str">
        <f t="shared" si="33"/>
        <v>exec db.ColumnPropertySet 'Pharmacy', 'mbr_county', 'Member County', @tableSchema='deerwalk'</v>
      </c>
      <c r="V106" s="3" t="str">
        <f t="shared" si="34"/>
        <v>exec db.ColumnPropertySet 'Pharmacy', 'mbr_county', 'Lexington', @propertyName='SampleData', @tableSchema='deerwalk'</v>
      </c>
      <c r="W106" s="3" t="str">
        <f t="shared" si="35"/>
        <v/>
      </c>
      <c r="X106" s="3" t="str">
        <f t="shared" si="36"/>
        <v xml:space="preserve">/// &lt;summary&gt;Member County&lt;/summary&gt;
[Description("Member County")]
[Column("mbr_county")]
[SampleData("Lexington")]
[MaxLength(20)]
public string mbr_county { get; set; }
</v>
      </c>
      <c r="Y106" s="5" t="str">
        <f t="shared" si="37"/>
        <v>@Html.DescriptionListElement(model =&gt; model.mbr_county)</v>
      </c>
      <c r="Z106" s="3" t="str">
        <f t="shared" si="38"/>
        <v>MbrCounty</v>
      </c>
      <c r="AA106" s="3" t="str">
        <f t="shared" si="39"/>
        <v/>
      </c>
      <c r="AC106" s="3" t="str">
        <f t="shared" si="40"/>
        <v>exec db.ColumnPropertySet 'Pharmacy', 'mbr_county', 'County', @propertyName='DisplayName', @tableSchema='deerwalk'</v>
      </c>
      <c r="AR106" s="3" t="str">
        <f t="shared" si="45"/>
        <v>mbr_county</v>
      </c>
      <c r="AS106" s="3" t="str">
        <f t="shared" si="42"/>
        <v>mbrcounty</v>
      </c>
      <c r="AT106" s="3">
        <f t="shared" si="43"/>
        <v>20</v>
      </c>
      <c r="AU106" s="3">
        <f t="shared" si="44"/>
        <v>20</v>
      </c>
      <c r="AV106" s="3" t="str">
        <f t="shared" si="46"/>
        <v/>
      </c>
      <c r="AW106" s="3" t="str">
        <f t="shared" si="46"/>
        <v/>
      </c>
      <c r="AX106" s="3" t="str">
        <f t="shared" si="46"/>
        <v/>
      </c>
      <c r="AY106" s="3" t="str">
        <f t="shared" si="46"/>
        <v/>
      </c>
      <c r="AZ106" s="3" t="str">
        <f t="shared" si="47"/>
        <v/>
      </c>
      <c r="BA106" s="3" t="str">
        <f t="shared" si="46"/>
        <v/>
      </c>
      <c r="BB106" s="3" t="str">
        <f t="shared" si="46"/>
        <v/>
      </c>
      <c r="BC106" s="3" t="str">
        <f t="shared" si="46"/>
        <v/>
      </c>
      <c r="BD106" s="3" t="str">
        <f t="shared" si="46"/>
        <v/>
      </c>
    </row>
    <row r="107" spans="1:56" ht="14.25" customHeight="1" x14ac:dyDescent="0.45">
      <c r="A107" s="3" t="str">
        <f t="shared" si="27"/>
        <v>Pharmacy.mbr_zip</v>
      </c>
      <c r="B107" t="s">
        <v>199</v>
      </c>
      <c r="C107">
        <v>12</v>
      </c>
      <c r="D107" t="s">
        <v>795</v>
      </c>
      <c r="E107" s="4" t="s">
        <v>45</v>
      </c>
      <c r="F107" t="s">
        <v>45</v>
      </c>
      <c r="G107" t="s">
        <v>6</v>
      </c>
      <c r="H107" s="3">
        <f t="shared" si="41"/>
        <v>50</v>
      </c>
      <c r="I107" t="s">
        <v>816</v>
      </c>
      <c r="J107" s="4" t="s">
        <v>1007</v>
      </c>
      <c r="K107" t="s">
        <v>46</v>
      </c>
      <c r="L107" t="s">
        <v>798</v>
      </c>
      <c r="N107" s="4"/>
      <c r="O107" s="3" t="b">
        <f t="shared" si="28"/>
        <v>0</v>
      </c>
      <c r="P107" s="3" t="str">
        <f t="shared" si="29"/>
        <v>Pharmacy</v>
      </c>
      <c r="Q107" s="3" t="str">
        <f t="shared" si="30"/>
        <v>varchar(10)</v>
      </c>
      <c r="S107" s="3" t="str">
        <f t="shared" si="31"/>
        <v>varchar(10)</v>
      </c>
      <c r="T107" s="3" t="str">
        <f t="shared" si="32"/>
        <v>alter table deerwalk.Pharmacy add mbr_zip varchar(10)</v>
      </c>
      <c r="U107" s="3" t="str">
        <f t="shared" si="33"/>
        <v>exec db.ColumnPropertySet 'Pharmacy', 'mbr_zip', 'Zip code', @tableSchema='deerwalk'</v>
      </c>
      <c r="V107" s="3" t="str">
        <f t="shared" si="34"/>
        <v>exec db.ColumnPropertySet 'Pharmacy', 'mbr_zip', '34746', @propertyName='SampleData', @tableSchema='deerwalk'</v>
      </c>
      <c r="W107" s="3" t="str">
        <f t="shared" si="35"/>
        <v/>
      </c>
      <c r="X107" s="3" t="str">
        <f t="shared" si="36"/>
        <v xml:space="preserve">/// &lt;summary&gt;Zip code&lt;/summary&gt;
[Description("Zip code")]
[Column("mbr_zip")]
[SampleData("34746")]
[MaxLength(10)]
public string mbr_zip { get; set; }
</v>
      </c>
      <c r="Y107" s="5" t="str">
        <f t="shared" si="37"/>
        <v>@Html.DescriptionListElement(model =&gt; model.mbr_zip)</v>
      </c>
      <c r="Z107" s="3" t="str">
        <f t="shared" si="38"/>
        <v>MbrZip</v>
      </c>
      <c r="AA107" s="3" t="str">
        <f t="shared" si="39"/>
        <v/>
      </c>
      <c r="AC107" s="3" t="str">
        <f t="shared" si="40"/>
        <v>exec db.ColumnPropertySet 'Pharmacy', 'mbr_zip', 'Zip', @propertyName='DisplayName', @tableSchema='deerwalk'</v>
      </c>
      <c r="AR107" s="3" t="str">
        <f t="shared" si="45"/>
        <v>mbr_zip</v>
      </c>
      <c r="AS107" s="3" t="str">
        <f t="shared" si="42"/>
        <v>mbrzip</v>
      </c>
      <c r="AT107" s="3">
        <f t="shared" si="43"/>
        <v>50</v>
      </c>
      <c r="AU107" s="3">
        <f t="shared" si="44"/>
        <v>10</v>
      </c>
      <c r="AV107" s="3" t="str">
        <f t="shared" si="46"/>
        <v/>
      </c>
      <c r="AW107" s="3" t="str">
        <f t="shared" si="46"/>
        <v/>
      </c>
      <c r="AX107" s="3" t="str">
        <f t="shared" si="46"/>
        <v/>
      </c>
      <c r="AY107" s="3" t="str">
        <f t="shared" si="46"/>
        <v/>
      </c>
      <c r="AZ107" s="3" t="str">
        <f t="shared" si="47"/>
        <v/>
      </c>
      <c r="BA107" s="3" t="str">
        <f t="shared" si="46"/>
        <v/>
      </c>
      <c r="BB107" s="3" t="str">
        <f t="shared" si="46"/>
        <v/>
      </c>
      <c r="BC107" s="3">
        <f t="shared" si="46"/>
        <v>50</v>
      </c>
      <c r="BD107" s="3" t="str">
        <f t="shared" si="46"/>
        <v/>
      </c>
    </row>
    <row r="108" spans="1:56" ht="14.25" customHeight="1" x14ac:dyDescent="0.45">
      <c r="A108" s="3" t="str">
        <f t="shared" si="27"/>
        <v>Pharmacy.mbr_relationship_code</v>
      </c>
      <c r="B108" t="s">
        <v>199</v>
      </c>
      <c r="C108">
        <v>13</v>
      </c>
      <c r="D108" t="s">
        <v>795</v>
      </c>
      <c r="E108" s="4" t="s">
        <v>53</v>
      </c>
      <c r="F108" t="s">
        <v>53</v>
      </c>
      <c r="G108" t="s">
        <v>6</v>
      </c>
      <c r="H108" s="3">
        <f t="shared" si="41"/>
        <v>5</v>
      </c>
      <c r="I108" t="s">
        <v>815</v>
      </c>
      <c r="J108" s="4" t="s">
        <v>902</v>
      </c>
      <c r="K108" t="s">
        <v>54</v>
      </c>
      <c r="L108" t="s">
        <v>795</v>
      </c>
      <c r="N108" s="4"/>
      <c r="O108" s="3" t="b">
        <f t="shared" si="28"/>
        <v>0</v>
      </c>
      <c r="P108" s="3" t="str">
        <f t="shared" si="29"/>
        <v>Pharmacy</v>
      </c>
      <c r="Q108" s="3" t="str">
        <f t="shared" si="30"/>
        <v>varchar(5)</v>
      </c>
      <c r="S108" s="3" t="str">
        <f t="shared" si="31"/>
        <v>varchar(5)</v>
      </c>
      <c r="T108" s="3" t="str">
        <f t="shared" si="32"/>
        <v>alter table deerwalk.Pharmacy add mbr_relationship_code varchar(5)</v>
      </c>
      <c r="U108" s="3" t="str">
        <f t="shared" si="33"/>
        <v>exec db.ColumnPropertySet 'Pharmacy', 'mbr_relationship_code', 'Relationship Code to the Subscriber; subscriber(01), spouse (02),child (03), other (04)', @tableSchema='deerwalk'</v>
      </c>
      <c r="V108" s="3" t="str">
        <f t="shared" si="34"/>
        <v/>
      </c>
      <c r="W108" s="3" t="str">
        <f t="shared" si="35"/>
        <v/>
      </c>
      <c r="X108" s="3" t="str">
        <f t="shared" si="36"/>
        <v xml:space="preserve">/// &lt;summary&gt;Relationship Code to the Subscriber; subscriber(01), spouse (02),child (03), other (04)&lt;/summary&gt;
[Description("Relationship Code to the Subscriber; subscriber(01), spouse (02),child (03), other (04)")]
[Column("mbr_relationship_code")]
[MaxLength(5)]
public string mbr_relationship_code { get; set; }
</v>
      </c>
      <c r="Y108" s="5" t="str">
        <f t="shared" si="37"/>
        <v>@Html.DescriptionListElement(model =&gt; model.mbr_relationship_code)</v>
      </c>
      <c r="Z108" s="3" t="str">
        <f t="shared" si="38"/>
        <v>MbrRelationshipCode</v>
      </c>
      <c r="AA108" s="3" t="str">
        <f t="shared" si="39"/>
        <v/>
      </c>
      <c r="AC108" s="3" t="str">
        <f t="shared" si="40"/>
        <v>exec db.ColumnPropertySet 'Pharmacy', 'mbr_relationship_code', 'Relationship Code', @propertyName='DisplayName', @tableSchema='deerwalk'</v>
      </c>
      <c r="AR108" s="3" t="str">
        <f t="shared" si="45"/>
        <v>mbr_relationship_code</v>
      </c>
      <c r="AS108" s="3" t="str">
        <f t="shared" si="42"/>
        <v>mbrrelationshipcode</v>
      </c>
      <c r="AT108" s="3">
        <f t="shared" si="43"/>
        <v>5</v>
      </c>
      <c r="AU108" s="3">
        <f t="shared" si="44"/>
        <v>5</v>
      </c>
      <c r="AV108" s="3" t="str">
        <f t="shared" si="46"/>
        <v/>
      </c>
      <c r="AW108" s="3" t="str">
        <f t="shared" si="46"/>
        <v/>
      </c>
      <c r="AX108" s="3" t="str">
        <f t="shared" si="46"/>
        <v/>
      </c>
      <c r="AY108" s="3" t="str">
        <f t="shared" si="46"/>
        <v/>
      </c>
      <c r="AZ108" s="3" t="str">
        <f t="shared" si="47"/>
        <v/>
      </c>
      <c r="BA108" s="3" t="str">
        <f t="shared" si="46"/>
        <v/>
      </c>
      <c r="BB108" s="3" t="str">
        <f t="shared" si="46"/>
        <v/>
      </c>
      <c r="BC108" s="3" t="str">
        <f t="shared" si="46"/>
        <v/>
      </c>
      <c r="BD108" s="3" t="str">
        <f t="shared" si="46"/>
        <v/>
      </c>
    </row>
    <row r="109" spans="1:56" ht="14.25" customHeight="1" x14ac:dyDescent="0.45">
      <c r="A109" s="3" t="str">
        <f t="shared" si="27"/>
        <v>Pharmacy.mbr_relationship_desc</v>
      </c>
      <c r="B109" t="s">
        <v>199</v>
      </c>
      <c r="C109">
        <v>14</v>
      </c>
      <c r="D109" t="s">
        <v>795</v>
      </c>
      <c r="E109" s="4" t="s">
        <v>55</v>
      </c>
      <c r="F109" t="s">
        <v>55</v>
      </c>
      <c r="G109" t="s">
        <v>6</v>
      </c>
      <c r="H109" s="3">
        <f t="shared" si="41"/>
        <v>50</v>
      </c>
      <c r="I109" t="s">
        <v>860</v>
      </c>
      <c r="J109" s="4" t="s">
        <v>731</v>
      </c>
      <c r="K109" t="s">
        <v>56</v>
      </c>
      <c r="L109" t="s">
        <v>57</v>
      </c>
      <c r="N109" s="4"/>
      <c r="O109" s="3" t="b">
        <f t="shared" si="28"/>
        <v>0</v>
      </c>
      <c r="P109" s="3" t="str">
        <f t="shared" si="29"/>
        <v>Pharmacy</v>
      </c>
      <c r="Q109" s="3" t="str">
        <f t="shared" si="30"/>
        <v>varchar(50)</v>
      </c>
      <c r="S109" s="3" t="str">
        <f t="shared" si="31"/>
        <v>varchar(50)</v>
      </c>
      <c r="T109" s="3" t="str">
        <f t="shared" si="32"/>
        <v>alter table deerwalk.Pharmacy add mbr_relationship_desc varchar(50)</v>
      </c>
      <c r="U109" s="3" t="str">
        <f t="shared" si="33"/>
        <v>exec db.ColumnPropertySet 'Pharmacy', 'mbr_relationship_desc', 'Relationship Description to the Subscriber, Dependent, Spouse', @tableSchema='deerwalk'</v>
      </c>
      <c r="V109" s="3" t="str">
        <f t="shared" si="34"/>
        <v>exec db.ColumnPropertySet 'Pharmacy', 'mbr_relationship_desc', 'Dependent', @propertyName='SampleData', @tableSchema='deerwalk'</v>
      </c>
      <c r="W109" s="3" t="str">
        <f t="shared" si="35"/>
        <v/>
      </c>
      <c r="X109" s="3" t="str">
        <f t="shared" si="36"/>
        <v xml:space="preserve">/// &lt;summary&gt;Relationship Description to the Subscriber, Dependent, Spouse&lt;/summary&gt;
[Description("Relationship Description to the Subscriber, Dependent, Spouse")]
[Column("mbr_relationship_desc")]
[SampleData("Dependent")]
[MaxLength(50)]
public string mbr_relationship_desc { get; set; }
</v>
      </c>
      <c r="Y109" s="5" t="str">
        <f t="shared" si="37"/>
        <v>@Html.DescriptionListElement(model =&gt; model.mbr_relationship_desc)</v>
      </c>
      <c r="Z109" s="3" t="str">
        <f t="shared" si="38"/>
        <v>MbrRelationshipDesc</v>
      </c>
      <c r="AA109" s="3" t="str">
        <f t="shared" si="39"/>
        <v/>
      </c>
      <c r="AC109" s="3" t="str">
        <f t="shared" si="40"/>
        <v>exec db.ColumnPropertySet 'Pharmacy', 'mbr_relationship_desc', 'Relationship', @propertyName='DisplayName', @tableSchema='deerwalk'</v>
      </c>
      <c r="AR109" s="3" t="str">
        <f t="shared" si="45"/>
        <v>mbr_relationship_desc</v>
      </c>
      <c r="AS109" s="3" t="str">
        <f t="shared" si="42"/>
        <v>mbrrelationshipdesc</v>
      </c>
      <c r="AT109" s="3">
        <f t="shared" si="43"/>
        <v>50</v>
      </c>
      <c r="AU109" s="3">
        <f t="shared" si="44"/>
        <v>50</v>
      </c>
      <c r="AV109" s="3" t="str">
        <f t="shared" si="46"/>
        <v/>
      </c>
      <c r="AW109" s="3" t="str">
        <f t="shared" si="46"/>
        <v/>
      </c>
      <c r="AX109" s="3" t="str">
        <f t="shared" si="46"/>
        <v/>
      </c>
      <c r="AY109" s="3" t="str">
        <f t="shared" si="46"/>
        <v/>
      </c>
      <c r="AZ109" s="3" t="str">
        <f t="shared" si="47"/>
        <v/>
      </c>
      <c r="BA109" s="3" t="str">
        <f t="shared" si="46"/>
        <v/>
      </c>
      <c r="BB109" s="3" t="str">
        <f t="shared" si="46"/>
        <v/>
      </c>
      <c r="BC109" s="3" t="str">
        <f t="shared" si="46"/>
        <v/>
      </c>
      <c r="BD109" s="3" t="str">
        <f t="shared" si="46"/>
        <v/>
      </c>
    </row>
    <row r="110" spans="1:56" ht="14.25" customHeight="1" x14ac:dyDescent="0.45">
      <c r="A110" s="3" t="str">
        <f t="shared" si="27"/>
        <v>Pharmacy.ins_carrier_id</v>
      </c>
      <c r="B110" t="s">
        <v>199</v>
      </c>
      <c r="C110">
        <v>15</v>
      </c>
      <c r="D110" t="s">
        <v>795</v>
      </c>
      <c r="E110" s="4" t="s">
        <v>64</v>
      </c>
      <c r="F110" t="s">
        <v>64</v>
      </c>
      <c r="G110" t="s">
        <v>6</v>
      </c>
      <c r="H110" s="3">
        <f t="shared" si="41"/>
        <v>20</v>
      </c>
      <c r="I110" t="s">
        <v>820</v>
      </c>
      <c r="J110" s="4" t="s">
        <v>1025</v>
      </c>
      <c r="K110" t="s">
        <v>204</v>
      </c>
      <c r="L110" t="s">
        <v>795</v>
      </c>
      <c r="N110" s="4"/>
      <c r="O110" s="3" t="b">
        <f t="shared" si="28"/>
        <v>0</v>
      </c>
      <c r="P110" s="3" t="str">
        <f t="shared" si="29"/>
        <v>Pharmacy</v>
      </c>
      <c r="Q110" s="3" t="str">
        <f t="shared" si="30"/>
        <v>varchar(20)</v>
      </c>
      <c r="S110" s="3" t="str">
        <f t="shared" si="31"/>
        <v>varchar(20)</v>
      </c>
      <c r="T110" s="3" t="str">
        <f t="shared" si="32"/>
        <v>alter table deerwalk.Pharmacy add ins_carrier_id varchar(20)</v>
      </c>
      <c r="U110" s="3" t="str">
        <f t="shared" si="33"/>
        <v>exec db.ColumnPropertySet 'Pharmacy', 'ins_carrier_id', 'PBM', @tableSchema='deerwalk'</v>
      </c>
      <c r="V110" s="3" t="str">
        <f t="shared" si="34"/>
        <v/>
      </c>
      <c r="W110" s="3" t="str">
        <f t="shared" si="35"/>
        <v/>
      </c>
      <c r="X110" s="3" t="str">
        <f t="shared" si="36"/>
        <v xml:space="preserve">/// &lt;summary&gt;PBM&lt;/summary&gt;
[Description("PBM")]
[Column("ins_carrier_id")]
[MaxLength(20)]
public string ins_carrier_id { get; set; }
</v>
      </c>
      <c r="Y110" s="5" t="str">
        <f t="shared" si="37"/>
        <v>@Html.DescriptionListElement(model =&gt; model.ins_carrier_id)</v>
      </c>
      <c r="Z110" s="3" t="str">
        <f t="shared" si="38"/>
        <v>InsCarrierID</v>
      </c>
      <c r="AA110" s="3" t="str">
        <f t="shared" si="39"/>
        <v/>
      </c>
      <c r="AC110" s="3" t="str">
        <f t="shared" si="40"/>
        <v>exec db.ColumnPropertySet 'Pharmacy', 'ins_carrier_id', 'Carrier ID', @propertyName='DisplayName', @tableSchema='deerwalk'</v>
      </c>
      <c r="AR110" s="3" t="str">
        <f t="shared" si="45"/>
        <v>ins_carrier_id</v>
      </c>
      <c r="AS110" s="3" t="str">
        <f t="shared" si="42"/>
        <v>inscarrierid</v>
      </c>
      <c r="AT110" s="3">
        <f t="shared" si="43"/>
        <v>20</v>
      </c>
      <c r="AU110" s="3">
        <f t="shared" si="44"/>
        <v>20</v>
      </c>
      <c r="AV110" s="3" t="str">
        <f t="shared" si="46"/>
        <v/>
      </c>
      <c r="AW110" s="3" t="str">
        <f t="shared" si="46"/>
        <v/>
      </c>
      <c r="AX110" s="3" t="str">
        <f t="shared" si="46"/>
        <v/>
      </c>
      <c r="AY110" s="3" t="str">
        <f t="shared" si="46"/>
        <v/>
      </c>
      <c r="AZ110" s="3" t="str">
        <f t="shared" si="47"/>
        <v/>
      </c>
      <c r="BA110" s="3" t="str">
        <f t="shared" si="46"/>
        <v/>
      </c>
      <c r="BB110" s="3" t="str">
        <f t="shared" si="46"/>
        <v/>
      </c>
      <c r="BC110" s="3" t="str">
        <f t="shared" si="46"/>
        <v/>
      </c>
      <c r="BD110" s="3" t="str">
        <f t="shared" si="46"/>
        <v/>
      </c>
    </row>
    <row r="111" spans="1:56" ht="14.25" customHeight="1" x14ac:dyDescent="0.45">
      <c r="A111" s="3" t="str">
        <f t="shared" si="27"/>
        <v>Pharmacy.ins_carrier_name</v>
      </c>
      <c r="B111" t="s">
        <v>199</v>
      </c>
      <c r="C111">
        <v>16</v>
      </c>
      <c r="D111" t="s">
        <v>795</v>
      </c>
      <c r="E111" s="4" t="s">
        <v>66</v>
      </c>
      <c r="F111" t="s">
        <v>66</v>
      </c>
      <c r="G111" t="s">
        <v>6</v>
      </c>
      <c r="H111" s="3">
        <f t="shared" si="41"/>
        <v>50</v>
      </c>
      <c r="I111" t="s">
        <v>860</v>
      </c>
      <c r="J111" s="4" t="s">
        <v>1026</v>
      </c>
      <c r="K111" t="s">
        <v>205</v>
      </c>
      <c r="L111" t="s">
        <v>206</v>
      </c>
      <c r="N111" s="4"/>
      <c r="O111" s="3" t="b">
        <f t="shared" si="28"/>
        <v>0</v>
      </c>
      <c r="P111" s="3" t="str">
        <f t="shared" si="29"/>
        <v>Pharmacy</v>
      </c>
      <c r="Q111" s="3" t="str">
        <f t="shared" si="30"/>
        <v>varchar(50)</v>
      </c>
      <c r="S111" s="3" t="str">
        <f t="shared" si="31"/>
        <v>varchar(50)</v>
      </c>
      <c r="T111" s="3" t="str">
        <f t="shared" si="32"/>
        <v>alter table deerwalk.Pharmacy add ins_carrier_name varchar(50)</v>
      </c>
      <c r="U111" s="3" t="str">
        <f t="shared" si="33"/>
        <v>exec db.ColumnPropertySet 'Pharmacy', 'ins_carrier_name', 'PBM name', @tableSchema='deerwalk'</v>
      </c>
      <c r="V111" s="3" t="str">
        <f t="shared" si="34"/>
        <v>exec db.ColumnPropertySet 'Pharmacy', 'ins_carrier_name', 'Walgreens', @propertyName='SampleData', @tableSchema='deerwalk'</v>
      </c>
      <c r="W111" s="3" t="str">
        <f t="shared" si="35"/>
        <v/>
      </c>
      <c r="X111" s="3" t="str">
        <f t="shared" si="36"/>
        <v xml:space="preserve">/// &lt;summary&gt;PBM name&lt;/summary&gt;
[Description("PBM name")]
[Column("ins_carrier_name")]
[SampleData("Walgreens")]
[MaxLength(50)]
public string ins_carrier_name { get; set; }
</v>
      </c>
      <c r="Y111" s="5" t="str">
        <f t="shared" si="37"/>
        <v>@Html.DescriptionListElement(model =&gt; model.ins_carrier_name)</v>
      </c>
      <c r="Z111" s="3" t="str">
        <f t="shared" si="38"/>
        <v>InsCarrierName</v>
      </c>
      <c r="AA111" s="3" t="str">
        <f t="shared" si="39"/>
        <v/>
      </c>
      <c r="AC111" s="3" t="str">
        <f t="shared" si="40"/>
        <v>exec db.ColumnPropertySet 'Pharmacy', 'ins_carrier_name', 'Carrier', @propertyName='DisplayName', @tableSchema='deerwalk'</v>
      </c>
      <c r="AR111" s="3" t="str">
        <f t="shared" si="45"/>
        <v>ins_carrier_name</v>
      </c>
      <c r="AS111" s="3" t="str">
        <f t="shared" si="42"/>
        <v>inscarriername</v>
      </c>
      <c r="AT111" s="3">
        <f t="shared" si="43"/>
        <v>50</v>
      </c>
      <c r="AU111" s="3">
        <f t="shared" si="44"/>
        <v>50</v>
      </c>
      <c r="AV111" s="3" t="str">
        <f t="shared" si="46"/>
        <v/>
      </c>
      <c r="AW111" s="3" t="str">
        <f t="shared" si="46"/>
        <v/>
      </c>
      <c r="AX111" s="3" t="str">
        <f t="shared" si="46"/>
        <v/>
      </c>
      <c r="AY111" s="3" t="str">
        <f t="shared" si="46"/>
        <v/>
      </c>
      <c r="AZ111" s="3" t="str">
        <f t="shared" si="47"/>
        <v/>
      </c>
      <c r="BA111" s="3" t="str">
        <f t="shared" si="46"/>
        <v/>
      </c>
      <c r="BB111" s="3" t="str">
        <f t="shared" si="46"/>
        <v/>
      </c>
      <c r="BC111" s="3" t="str">
        <f t="shared" si="46"/>
        <v/>
      </c>
      <c r="BD111" s="3" t="str">
        <f t="shared" si="46"/>
        <v/>
      </c>
    </row>
    <row r="112" spans="1:56" ht="14.25" customHeight="1" x14ac:dyDescent="0.45">
      <c r="A112" s="3" t="str">
        <f t="shared" si="27"/>
        <v>Pharmacy.ins_coverage_type_code</v>
      </c>
      <c r="B112" t="s">
        <v>199</v>
      </c>
      <c r="C112">
        <v>17</v>
      </c>
      <c r="D112" t="s">
        <v>795</v>
      </c>
      <c r="E112" s="4" t="s">
        <v>69</v>
      </c>
      <c r="F112" t="s">
        <v>69</v>
      </c>
      <c r="G112" t="s">
        <v>6</v>
      </c>
      <c r="H112" s="3">
        <f t="shared" si="41"/>
        <v>20</v>
      </c>
      <c r="I112" t="s">
        <v>820</v>
      </c>
      <c r="J112" s="4" t="s">
        <v>1027</v>
      </c>
      <c r="K112" t="s">
        <v>70</v>
      </c>
      <c r="L112" t="s">
        <v>800</v>
      </c>
      <c r="N112" s="4"/>
      <c r="O112" s="3" t="b">
        <f t="shared" si="28"/>
        <v>0</v>
      </c>
      <c r="P112" s="3" t="str">
        <f t="shared" si="29"/>
        <v>Pharmacy</v>
      </c>
      <c r="Q112" s="3" t="str">
        <f t="shared" si="30"/>
        <v>varchar(20)</v>
      </c>
      <c r="S112" s="3" t="str">
        <f t="shared" si="31"/>
        <v>varchar(20)</v>
      </c>
      <c r="T112" s="3" t="str">
        <f t="shared" si="32"/>
        <v>alter table deerwalk.Pharmacy add ins_coverage_type_code varchar(20)</v>
      </c>
      <c r="U112" s="3" t="str">
        <f t="shared" si="33"/>
        <v>exec db.ColumnPropertySet 'Pharmacy', 'ins_coverage_type_code', 'Coverage type', @tableSchema='deerwalk'</v>
      </c>
      <c r="V112" s="3" t="str">
        <f t="shared" si="34"/>
        <v>exec db.ColumnPropertySet 'Pharmacy', 'ins_coverage_type_code', '1', @propertyName='SampleData', @tableSchema='deerwalk'</v>
      </c>
      <c r="W112" s="3" t="str">
        <f t="shared" si="35"/>
        <v/>
      </c>
      <c r="X112" s="3" t="str">
        <f t="shared" si="36"/>
        <v xml:space="preserve">/// &lt;summary&gt;Coverage type&lt;/summary&gt;
[Description("Coverage type")]
[Column("ins_coverage_type_code")]
[SampleData("1")]
[MaxLength(20)]
public string ins_coverage_type_code { get; set; }
</v>
      </c>
      <c r="Y112" s="5" t="str">
        <f t="shared" si="37"/>
        <v>@Html.DescriptionListElement(model =&gt; model.ins_coverage_type_code)</v>
      </c>
      <c r="Z112" s="3" t="str">
        <f t="shared" si="38"/>
        <v>InsCoverageTypeCode</v>
      </c>
      <c r="AA112" s="3" t="str">
        <f t="shared" si="39"/>
        <v/>
      </c>
      <c r="AC112" s="3" t="str">
        <f t="shared" si="40"/>
        <v>exec db.ColumnPropertySet 'Pharmacy', 'ins_coverage_type_code', 'Coverage Type Code', @propertyName='DisplayName', @tableSchema='deerwalk'</v>
      </c>
      <c r="AR112" s="3" t="str">
        <f t="shared" si="45"/>
        <v>ins_coverage_type_code</v>
      </c>
      <c r="AS112" s="3" t="str">
        <f t="shared" si="42"/>
        <v>inscoveragetypecode</v>
      </c>
      <c r="AT112" s="3">
        <f t="shared" si="43"/>
        <v>20</v>
      </c>
      <c r="AU112" s="3">
        <f t="shared" si="44"/>
        <v>20</v>
      </c>
      <c r="AV112" s="3" t="str">
        <f t="shared" si="46"/>
        <v/>
      </c>
      <c r="AW112" s="3" t="str">
        <f t="shared" si="46"/>
        <v/>
      </c>
      <c r="AX112" s="3" t="str">
        <f t="shared" si="46"/>
        <v/>
      </c>
      <c r="AY112" s="3" t="str">
        <f t="shared" si="46"/>
        <v/>
      </c>
      <c r="AZ112" s="3" t="str">
        <f t="shared" si="47"/>
        <v/>
      </c>
      <c r="BA112" s="3" t="str">
        <f t="shared" si="46"/>
        <v/>
      </c>
      <c r="BB112" s="3" t="str">
        <f t="shared" si="46"/>
        <v/>
      </c>
      <c r="BC112" s="3" t="str">
        <f t="shared" si="46"/>
        <v/>
      </c>
      <c r="BD112" s="3" t="str">
        <f t="shared" si="46"/>
        <v/>
      </c>
    </row>
    <row r="113" spans="1:56" ht="14.25" customHeight="1" x14ac:dyDescent="0.45">
      <c r="A113" s="3" t="str">
        <f t="shared" si="27"/>
        <v>Pharmacy.ins_coverage_type_desc</v>
      </c>
      <c r="B113" t="s">
        <v>199</v>
      </c>
      <c r="C113">
        <v>18</v>
      </c>
      <c r="D113" t="s">
        <v>795</v>
      </c>
      <c r="E113" s="4" t="s">
        <v>71</v>
      </c>
      <c r="F113" t="s">
        <v>71</v>
      </c>
      <c r="G113" t="s">
        <v>6</v>
      </c>
      <c r="H113" s="3">
        <f t="shared" si="41"/>
        <v>50</v>
      </c>
      <c r="I113" t="s">
        <v>860</v>
      </c>
      <c r="J113" s="4" t="s">
        <v>1013</v>
      </c>
      <c r="K113" t="s">
        <v>72</v>
      </c>
      <c r="L113" t="s">
        <v>73</v>
      </c>
      <c r="N113" s="4"/>
      <c r="O113" s="3" t="b">
        <f t="shared" si="28"/>
        <v>0</v>
      </c>
      <c r="P113" s="3" t="str">
        <f t="shared" si="29"/>
        <v>Pharmacy</v>
      </c>
      <c r="Q113" s="3" t="str">
        <f t="shared" si="30"/>
        <v>varchar(50)</v>
      </c>
      <c r="S113" s="3" t="str">
        <f t="shared" si="31"/>
        <v>varchar(50)</v>
      </c>
      <c r="T113" s="3" t="str">
        <f t="shared" si="32"/>
        <v>alter table deerwalk.Pharmacy add ins_coverage_type_desc varchar(50)</v>
      </c>
      <c r="U113" s="3" t="str">
        <f t="shared" si="33"/>
        <v>exec db.ColumnPropertySet 'Pharmacy', 'ins_coverage_type_desc', 'Coverage type name; infer from code', @tableSchema='deerwalk'</v>
      </c>
      <c r="V113" s="3" t="str">
        <f t="shared" si="34"/>
        <v>exec db.ColumnPropertySet 'Pharmacy', 'ins_coverage_type_desc', 'Family', @propertyName='SampleData', @tableSchema='deerwalk'</v>
      </c>
      <c r="W113" s="3" t="str">
        <f t="shared" si="35"/>
        <v/>
      </c>
      <c r="X113" s="3" t="str">
        <f t="shared" si="36"/>
        <v xml:space="preserve">/// &lt;summary&gt;Coverage type name; infer from code&lt;/summary&gt;
[Description("Coverage type name; infer from code")]
[Column("ins_coverage_type_desc")]
[SampleData("Family")]
[MaxLength(50)]
public string ins_coverage_type_desc { get; set; }
</v>
      </c>
      <c r="Y113" s="5" t="str">
        <f t="shared" si="37"/>
        <v>@Html.DescriptionListElement(model =&gt; model.ins_coverage_type_desc)</v>
      </c>
      <c r="Z113" s="3" t="str">
        <f t="shared" si="38"/>
        <v>InsCoverageTypeDesc</v>
      </c>
      <c r="AA113" s="3" t="str">
        <f t="shared" si="39"/>
        <v/>
      </c>
      <c r="AC113" s="3" t="str">
        <f t="shared" si="40"/>
        <v>exec db.ColumnPropertySet 'Pharmacy', 'ins_coverage_type_desc', 'Coverage Type', @propertyName='DisplayName', @tableSchema='deerwalk'</v>
      </c>
      <c r="AR113" s="3" t="str">
        <f t="shared" si="45"/>
        <v>ins_coverage_type_desc</v>
      </c>
      <c r="AS113" s="3" t="str">
        <f t="shared" si="42"/>
        <v>inscoveragetypedesc</v>
      </c>
      <c r="AT113" s="3">
        <f t="shared" si="43"/>
        <v>50</v>
      </c>
      <c r="AU113" s="3">
        <f t="shared" si="44"/>
        <v>50</v>
      </c>
      <c r="AV113" s="3" t="str">
        <f t="shared" si="46"/>
        <v/>
      </c>
      <c r="AW113" s="3" t="str">
        <f t="shared" si="46"/>
        <v/>
      </c>
      <c r="AX113" s="3" t="str">
        <f t="shared" si="46"/>
        <v/>
      </c>
      <c r="AY113" s="3" t="str">
        <f t="shared" si="46"/>
        <v/>
      </c>
      <c r="AZ113" s="3" t="str">
        <f t="shared" si="47"/>
        <v/>
      </c>
      <c r="BA113" s="3" t="str">
        <f t="shared" si="46"/>
        <v/>
      </c>
      <c r="BB113" s="3" t="str">
        <f t="shared" si="46"/>
        <v/>
      </c>
      <c r="BC113" s="3" t="str">
        <f t="shared" si="46"/>
        <v/>
      </c>
      <c r="BD113" s="3" t="str">
        <f t="shared" si="46"/>
        <v/>
      </c>
    </row>
    <row r="114" spans="1:56" ht="14.25" customHeight="1" x14ac:dyDescent="0.45">
      <c r="A114" s="3" t="str">
        <f t="shared" si="27"/>
        <v>Pharmacy.ins_emp_group_id</v>
      </c>
      <c r="B114" t="s">
        <v>199</v>
      </c>
      <c r="C114">
        <v>19</v>
      </c>
      <c r="D114" t="s">
        <v>795</v>
      </c>
      <c r="E114" s="4" t="s">
        <v>79</v>
      </c>
      <c r="F114" t="s">
        <v>79</v>
      </c>
      <c r="G114" t="s">
        <v>6</v>
      </c>
      <c r="H114" s="3">
        <f t="shared" si="41"/>
        <v>20</v>
      </c>
      <c r="I114" t="s">
        <v>820</v>
      </c>
      <c r="J114" s="4" t="s">
        <v>1015</v>
      </c>
      <c r="K114" t="s">
        <v>80</v>
      </c>
      <c r="L114" t="s">
        <v>801</v>
      </c>
      <c r="N114" s="4"/>
      <c r="O114" s="3" t="b">
        <f t="shared" si="28"/>
        <v>0</v>
      </c>
      <c r="P114" s="3" t="str">
        <f t="shared" si="29"/>
        <v>Pharmacy</v>
      </c>
      <c r="Q114" s="3" t="str">
        <f t="shared" si="30"/>
        <v>varchar(20)</v>
      </c>
      <c r="S114" s="3" t="str">
        <f t="shared" si="31"/>
        <v>varchar(20)</v>
      </c>
      <c r="T114" s="3" t="str">
        <f t="shared" si="32"/>
        <v>alter table deerwalk.Pharmacy add ins_emp_group_id varchar(20)</v>
      </c>
      <c r="U114" s="3" t="str">
        <f t="shared" si="33"/>
        <v>exec db.ColumnPropertySet 'Pharmacy', 'ins_emp_group_id', 'Identification of the group the subscriber is employed with', @tableSchema='deerwalk'</v>
      </c>
      <c r="V114" s="3" t="str">
        <f t="shared" si="34"/>
        <v>exec db.ColumnPropertySet 'Pharmacy', 'ins_emp_group_id', '3198508', @propertyName='SampleData', @tableSchema='deerwalk'</v>
      </c>
      <c r="W114" s="3" t="str">
        <f t="shared" si="35"/>
        <v/>
      </c>
      <c r="X114" s="3" t="str">
        <f t="shared" si="36"/>
        <v xml:space="preserve">/// &lt;summary&gt;Identification of the group the subscriber is employed with&lt;/summary&gt;
[Description("Identification of the group the subscriber is employed with")]
[Column("ins_emp_group_id")]
[SampleData("3198508")]
[MaxLength(20)]
public string ins_emp_group_id { get; set; }
</v>
      </c>
      <c r="Y114" s="5" t="str">
        <f t="shared" si="37"/>
        <v>@Html.DescriptionListElement(model =&gt; model.ins_emp_group_id)</v>
      </c>
      <c r="Z114" s="3" t="str">
        <f t="shared" si="38"/>
        <v>InsEmpGroupID</v>
      </c>
      <c r="AA114" s="3" t="str">
        <f t="shared" si="39"/>
        <v/>
      </c>
      <c r="AC114" s="3" t="str">
        <f t="shared" si="40"/>
        <v>exec db.ColumnPropertySet 'Pharmacy', 'ins_emp_group_id', 'Employer Group ID', @propertyName='DisplayName', @tableSchema='deerwalk'</v>
      </c>
      <c r="AR114" s="3" t="str">
        <f t="shared" si="45"/>
        <v>ins_emp_group_id</v>
      </c>
      <c r="AS114" s="3" t="str">
        <f t="shared" si="42"/>
        <v>insempgroupid</v>
      </c>
      <c r="AT114" s="3">
        <f t="shared" si="43"/>
        <v>20</v>
      </c>
      <c r="AU114" s="3">
        <f t="shared" si="44"/>
        <v>20</v>
      </c>
      <c r="AV114" s="3" t="str">
        <f t="shared" si="46"/>
        <v/>
      </c>
      <c r="AW114" s="3" t="str">
        <f t="shared" si="46"/>
        <v/>
      </c>
      <c r="AX114" s="3" t="str">
        <f t="shared" si="46"/>
        <v/>
      </c>
      <c r="AY114" s="3" t="str">
        <f t="shared" si="46"/>
        <v/>
      </c>
      <c r="AZ114" s="3" t="str">
        <f t="shared" si="47"/>
        <v/>
      </c>
      <c r="BA114" s="3" t="str">
        <f t="shared" si="46"/>
        <v/>
      </c>
      <c r="BB114" s="3" t="str">
        <f t="shared" si="46"/>
        <v/>
      </c>
      <c r="BC114" s="3" t="str">
        <f t="shared" si="46"/>
        <v/>
      </c>
      <c r="BD114" s="3" t="str">
        <f t="shared" si="46"/>
        <v/>
      </c>
    </row>
    <row r="115" spans="1:56" ht="14.25" customHeight="1" x14ac:dyDescent="0.45">
      <c r="A115" s="3" t="str">
        <f t="shared" si="27"/>
        <v>Pharmacy.ins_emp_group_name</v>
      </c>
      <c r="B115" t="s">
        <v>199</v>
      </c>
      <c r="C115">
        <v>20</v>
      </c>
      <c r="D115" t="s">
        <v>795</v>
      </c>
      <c r="E115" s="4" t="s">
        <v>81</v>
      </c>
      <c r="F115" t="s">
        <v>81</v>
      </c>
      <c r="G115" t="s">
        <v>6</v>
      </c>
      <c r="H115" s="3">
        <f t="shared" si="41"/>
        <v>100</v>
      </c>
      <c r="I115" t="s">
        <v>835</v>
      </c>
      <c r="J115" s="4" t="s">
        <v>1016</v>
      </c>
      <c r="K115" t="s">
        <v>82</v>
      </c>
      <c r="L115" t="s">
        <v>83</v>
      </c>
      <c r="N115" s="4"/>
      <c r="O115" s="3" t="b">
        <f t="shared" si="28"/>
        <v>0</v>
      </c>
      <c r="P115" s="3" t="str">
        <f t="shared" si="29"/>
        <v>Pharmacy</v>
      </c>
      <c r="Q115" s="3" t="str">
        <f t="shared" si="30"/>
        <v>varchar(100)</v>
      </c>
      <c r="S115" s="3" t="str">
        <f t="shared" si="31"/>
        <v>varchar(100)</v>
      </c>
      <c r="T115" s="3" t="str">
        <f t="shared" si="32"/>
        <v>alter table deerwalk.Pharmacy add ins_emp_group_name varchar(100)</v>
      </c>
      <c r="U115" s="3" t="str">
        <f t="shared" si="33"/>
        <v>exec db.ColumnPropertySet 'Pharmacy', 'ins_emp_group_name', 'Name of the group the subscriber is employed with', @tableSchema='deerwalk'</v>
      </c>
      <c r="V115" s="3" t="str">
        <f t="shared" si="34"/>
        <v>exec db.ColumnPropertySet 'Pharmacy', 'ins_emp_group_name', 'Deerwalk', @propertyName='SampleData', @tableSchema='deerwalk'</v>
      </c>
      <c r="W115" s="3" t="str">
        <f t="shared" si="35"/>
        <v/>
      </c>
      <c r="X115" s="3" t="str">
        <f t="shared" si="36"/>
        <v xml:space="preserve">/// &lt;summary&gt;Name of the group the subscriber is employed with&lt;/summary&gt;
[Description("Name of the group the subscriber is employed with")]
[Column("ins_emp_group_name")]
[SampleData("Deerwalk")]
[MaxLength(100)]
public string ins_emp_group_name { get; set; }
</v>
      </c>
      <c r="Y115" s="5" t="str">
        <f t="shared" si="37"/>
        <v>@Html.DescriptionListElement(model =&gt; model.ins_emp_group_name)</v>
      </c>
      <c r="Z115" s="3" t="str">
        <f t="shared" si="38"/>
        <v>InsEmpGroupName</v>
      </c>
      <c r="AA115" s="3" t="str">
        <f t="shared" si="39"/>
        <v/>
      </c>
      <c r="AC115" s="3" t="str">
        <f t="shared" si="40"/>
        <v>exec db.ColumnPropertySet 'Pharmacy', 'ins_emp_group_name', 'Employer Group', @propertyName='DisplayName', @tableSchema='deerwalk'</v>
      </c>
      <c r="AR115" s="3" t="str">
        <f t="shared" si="45"/>
        <v>ins_emp_group_name</v>
      </c>
      <c r="AS115" s="3" t="str">
        <f t="shared" si="42"/>
        <v>insempgroupname</v>
      </c>
      <c r="AT115" s="3">
        <f t="shared" si="43"/>
        <v>100</v>
      </c>
      <c r="AU115" s="3">
        <f t="shared" si="44"/>
        <v>100</v>
      </c>
      <c r="AV115" s="3" t="str">
        <f t="shared" si="46"/>
        <v/>
      </c>
      <c r="AW115" s="3" t="str">
        <f t="shared" si="46"/>
        <v/>
      </c>
      <c r="AX115" s="3" t="str">
        <f t="shared" si="46"/>
        <v/>
      </c>
      <c r="AY115" s="3" t="str">
        <f t="shared" si="46"/>
        <v/>
      </c>
      <c r="AZ115" s="3" t="str">
        <f t="shared" si="47"/>
        <v/>
      </c>
      <c r="BA115" s="3" t="str">
        <f t="shared" si="46"/>
        <v/>
      </c>
      <c r="BB115" s="3" t="str">
        <f t="shared" si="46"/>
        <v/>
      </c>
      <c r="BC115" s="3" t="str">
        <f t="shared" si="46"/>
        <v/>
      </c>
      <c r="BD115" s="3" t="str">
        <f t="shared" si="46"/>
        <v/>
      </c>
    </row>
    <row r="116" spans="1:56" ht="14.25" customHeight="1" x14ac:dyDescent="0.45">
      <c r="A116" s="3" t="str">
        <f t="shared" si="27"/>
        <v>Pharmacy.ins_division_id</v>
      </c>
      <c r="B116" t="s">
        <v>199</v>
      </c>
      <c r="C116">
        <v>21</v>
      </c>
      <c r="D116" t="s">
        <v>795</v>
      </c>
      <c r="E116" s="4" t="s">
        <v>86</v>
      </c>
      <c r="F116" t="s">
        <v>86</v>
      </c>
      <c r="G116" t="s">
        <v>6</v>
      </c>
      <c r="H116" s="3">
        <f t="shared" si="41"/>
        <v>20</v>
      </c>
      <c r="I116" t="s">
        <v>820</v>
      </c>
      <c r="J116" s="4" t="s">
        <v>1040</v>
      </c>
      <c r="K116" t="s">
        <v>87</v>
      </c>
      <c r="L116" t="s">
        <v>795</v>
      </c>
      <c r="N116" s="4"/>
      <c r="O116" s="3" t="b">
        <f t="shared" si="28"/>
        <v>0</v>
      </c>
      <c r="P116" s="3" t="str">
        <f t="shared" si="29"/>
        <v>Pharmacy</v>
      </c>
      <c r="Q116" s="3" t="str">
        <f t="shared" si="30"/>
        <v>varchar(20)</v>
      </c>
      <c r="S116" s="3" t="str">
        <f t="shared" si="31"/>
        <v>varchar(20)</v>
      </c>
      <c r="T116" s="3" t="str">
        <f t="shared" si="32"/>
        <v>alter table deerwalk.Pharmacy add ins_division_id varchar(20)</v>
      </c>
      <c r="U116" s="3" t="str">
        <f t="shared" si="33"/>
        <v>exec db.ColumnPropertySet 'Pharmacy', 'ins_division_id', 'Identification of the division the subscriber is employed with', @tableSchema='deerwalk'</v>
      </c>
      <c r="V116" s="3" t="str">
        <f t="shared" si="34"/>
        <v/>
      </c>
      <c r="W116" s="3" t="str">
        <f t="shared" si="35"/>
        <v/>
      </c>
      <c r="X116" s="3" t="str">
        <f t="shared" si="36"/>
        <v xml:space="preserve">/// &lt;summary&gt;Identification of the division the subscriber is employed with&lt;/summary&gt;
[Description("Identification of the division the subscriber is employed with")]
[Column("ins_division_id")]
[MaxLength(20)]
public string ins_division_id { get; set; }
</v>
      </c>
      <c r="Y116" s="5" t="str">
        <f t="shared" si="37"/>
        <v>@Html.DescriptionListElement(model =&gt; model.ins_division_id)</v>
      </c>
      <c r="Z116" s="3" t="str">
        <f t="shared" si="38"/>
        <v>InsDivisionID</v>
      </c>
      <c r="AA116" s="3" t="str">
        <f t="shared" si="39"/>
        <v/>
      </c>
      <c r="AC116" s="3" t="str">
        <f t="shared" si="40"/>
        <v>exec db.ColumnPropertySet 'Pharmacy', 'ins_division_id', 'Insurance Division ID', @propertyName='DisplayName', @tableSchema='deerwalk'</v>
      </c>
      <c r="AR116" s="3" t="str">
        <f t="shared" si="45"/>
        <v>ins_division_id</v>
      </c>
      <c r="AS116" s="3" t="str">
        <f t="shared" si="42"/>
        <v>insdivisionid</v>
      </c>
      <c r="AT116" s="3">
        <f t="shared" si="43"/>
        <v>20</v>
      </c>
      <c r="AU116" s="3">
        <f t="shared" si="44"/>
        <v>20</v>
      </c>
      <c r="AV116" s="3" t="str">
        <f t="shared" si="46"/>
        <v/>
      </c>
      <c r="AW116" s="3" t="str">
        <f t="shared" si="46"/>
        <v/>
      </c>
      <c r="AX116" s="3" t="str">
        <f t="shared" si="46"/>
        <v/>
      </c>
      <c r="AY116" s="3" t="str">
        <f t="shared" si="46"/>
        <v/>
      </c>
      <c r="AZ116" s="3" t="str">
        <f t="shared" si="47"/>
        <v/>
      </c>
      <c r="BA116" s="3" t="str">
        <f t="shared" si="46"/>
        <v/>
      </c>
      <c r="BB116" s="3" t="str">
        <f t="shared" si="46"/>
        <v/>
      </c>
      <c r="BC116" s="3" t="str">
        <f t="shared" si="46"/>
        <v/>
      </c>
      <c r="BD116" s="3" t="str">
        <f t="shared" si="46"/>
        <v/>
      </c>
    </row>
    <row r="117" spans="1:56" ht="14.25" customHeight="1" x14ac:dyDescent="0.45">
      <c r="A117" s="3" t="str">
        <f t="shared" si="27"/>
        <v>Pharmacy.ins_division_name</v>
      </c>
      <c r="B117" t="s">
        <v>199</v>
      </c>
      <c r="C117">
        <v>22</v>
      </c>
      <c r="D117" t="s">
        <v>795</v>
      </c>
      <c r="E117" s="4" t="s">
        <v>88</v>
      </c>
      <c r="F117" t="s">
        <v>88</v>
      </c>
      <c r="G117" t="s">
        <v>6</v>
      </c>
      <c r="H117" s="3">
        <f t="shared" si="41"/>
        <v>100</v>
      </c>
      <c r="I117" t="s">
        <v>835</v>
      </c>
      <c r="J117" s="4" t="s">
        <v>1041</v>
      </c>
      <c r="K117" t="s">
        <v>89</v>
      </c>
      <c r="L117" t="s">
        <v>795</v>
      </c>
      <c r="N117" s="4"/>
      <c r="O117" s="3" t="b">
        <f t="shared" si="28"/>
        <v>0</v>
      </c>
      <c r="P117" s="3" t="str">
        <f t="shared" si="29"/>
        <v>Pharmacy</v>
      </c>
      <c r="Q117" s="3" t="str">
        <f t="shared" si="30"/>
        <v>varchar(100)</v>
      </c>
      <c r="S117" s="3" t="str">
        <f t="shared" si="31"/>
        <v>varchar(100)</v>
      </c>
      <c r="T117" s="3" t="str">
        <f t="shared" si="32"/>
        <v>alter table deerwalk.Pharmacy add ins_division_name varchar(100)</v>
      </c>
      <c r="U117" s="3" t="str">
        <f t="shared" si="33"/>
        <v>exec db.ColumnPropertySet 'Pharmacy', 'ins_division_name', 'Name of the group the division  subscriber is employed with', @tableSchema='deerwalk'</v>
      </c>
      <c r="V117" s="3" t="str">
        <f t="shared" si="34"/>
        <v/>
      </c>
      <c r="W117" s="3" t="str">
        <f t="shared" si="35"/>
        <v/>
      </c>
      <c r="X117" s="3" t="str">
        <f t="shared" si="36"/>
        <v xml:space="preserve">/// &lt;summary&gt;Name of the group the division  subscriber is employed with&lt;/summary&gt;
[Description("Name of the group the division  subscriber is employed with")]
[Column("ins_division_name")]
[MaxLength(100)]
public string ins_division_name { get; set; }
</v>
      </c>
      <c r="Y117" s="5" t="str">
        <f t="shared" si="37"/>
        <v>@Html.DescriptionListElement(model =&gt; model.ins_division_name)</v>
      </c>
      <c r="Z117" s="3" t="str">
        <f t="shared" si="38"/>
        <v>InsDivisionName</v>
      </c>
      <c r="AA117" s="3" t="str">
        <f t="shared" si="39"/>
        <v/>
      </c>
      <c r="AC117" s="3" t="str">
        <f t="shared" si="40"/>
        <v>exec db.ColumnPropertySet 'Pharmacy', 'ins_division_name', 'Insurance Division', @propertyName='DisplayName', @tableSchema='deerwalk'</v>
      </c>
      <c r="AR117" s="3" t="str">
        <f t="shared" si="45"/>
        <v>ins_division_name</v>
      </c>
      <c r="AS117" s="3" t="str">
        <f t="shared" si="42"/>
        <v>insdivisionname</v>
      </c>
      <c r="AT117" s="3">
        <f t="shared" si="43"/>
        <v>100</v>
      </c>
      <c r="AU117" s="3">
        <f t="shared" si="44"/>
        <v>100</v>
      </c>
      <c r="AV117" s="3" t="str">
        <f t="shared" si="46"/>
        <v/>
      </c>
      <c r="AW117" s="3" t="str">
        <f t="shared" si="46"/>
        <v/>
      </c>
      <c r="AX117" s="3" t="str">
        <f t="shared" si="46"/>
        <v/>
      </c>
      <c r="AY117" s="3" t="str">
        <f t="shared" si="46"/>
        <v/>
      </c>
      <c r="AZ117" s="3" t="str">
        <f t="shared" si="47"/>
        <v/>
      </c>
      <c r="BA117" s="3" t="str">
        <f t="shared" si="46"/>
        <v/>
      </c>
      <c r="BB117" s="3" t="str">
        <f t="shared" si="46"/>
        <v/>
      </c>
      <c r="BC117" s="3" t="str">
        <f t="shared" si="46"/>
        <v/>
      </c>
      <c r="BD117" s="3" t="str">
        <f t="shared" si="46"/>
        <v/>
      </c>
    </row>
    <row r="118" spans="1:56" ht="14.25" customHeight="1" x14ac:dyDescent="0.45">
      <c r="A118" s="3" t="str">
        <f t="shared" si="27"/>
        <v>Pharmacy.ins_cobra_code</v>
      </c>
      <c r="B118" t="s">
        <v>199</v>
      </c>
      <c r="C118">
        <v>23</v>
      </c>
      <c r="D118" t="s">
        <v>795</v>
      </c>
      <c r="E118" s="4" t="s">
        <v>90</v>
      </c>
      <c r="F118" t="s">
        <v>90</v>
      </c>
      <c r="G118" t="s">
        <v>6</v>
      </c>
      <c r="H118" s="3">
        <f t="shared" si="41"/>
        <v>2</v>
      </c>
      <c r="I118" t="s">
        <v>859</v>
      </c>
      <c r="J118" s="4" t="s">
        <v>1017</v>
      </c>
      <c r="K118" t="s">
        <v>207</v>
      </c>
      <c r="L118" t="s">
        <v>800</v>
      </c>
      <c r="N118" s="4"/>
      <c r="O118" s="3" t="b">
        <f t="shared" si="28"/>
        <v>0</v>
      </c>
      <c r="P118" s="3" t="str">
        <f t="shared" si="29"/>
        <v>Pharmacy</v>
      </c>
      <c r="Q118" s="3" t="str">
        <f t="shared" si="30"/>
        <v>varchar(2)</v>
      </c>
      <c r="S118" s="3" t="str">
        <f t="shared" si="31"/>
        <v>varchar(2)</v>
      </c>
      <c r="T118" s="3" t="str">
        <f t="shared" si="32"/>
        <v>alter table deerwalk.Pharmacy add ins_cobra_code varchar(2)</v>
      </c>
      <c r="U118" s="3" t="str">
        <f t="shared" si="33"/>
        <v>exec db.ColumnPropertySet 'Pharmacy', 'ins_cobra_code', 'Status Code of Employee - Not Specified : 00, Working : 01, Terminated : 02', @tableSchema='deerwalk'</v>
      </c>
      <c r="V118" s="3" t="str">
        <f t="shared" si="34"/>
        <v>exec db.ColumnPropertySet 'Pharmacy', 'ins_cobra_code', '1', @propertyName='SampleData', @tableSchema='deerwalk'</v>
      </c>
      <c r="W118" s="3" t="str">
        <f t="shared" si="35"/>
        <v/>
      </c>
      <c r="X118" s="3" t="str">
        <f t="shared" si="36"/>
        <v xml:space="preserve">/// &lt;summary&gt;Status Code of Employee - Not Specified : 00, Working : 01, Terminated : 02&lt;/summary&gt;
[Description("Status Code of Employee - Not Specified : 00, Working : 01, Terminated : 02")]
[Column("ins_cobra_code")]
[SampleData("1")]
[MaxLength(2)]
public string ins_cobra_code { get; set; }
</v>
      </c>
      <c r="Y118" s="5" t="str">
        <f t="shared" si="37"/>
        <v>@Html.DescriptionListElement(model =&gt; model.ins_cobra_code)</v>
      </c>
      <c r="Z118" s="3" t="str">
        <f t="shared" si="38"/>
        <v>InsCobraCode</v>
      </c>
      <c r="AA118" s="3" t="str">
        <f t="shared" si="39"/>
        <v/>
      </c>
      <c r="AC118" s="3" t="str">
        <f t="shared" si="40"/>
        <v>exec db.ColumnPropertySet 'Pharmacy', 'ins_cobra_code', 'Cobra Status Code', @propertyName='DisplayName', @tableSchema='deerwalk'</v>
      </c>
      <c r="AR118" s="3" t="str">
        <f t="shared" si="45"/>
        <v>ins_cobra_code</v>
      </c>
      <c r="AS118" s="3" t="str">
        <f t="shared" si="42"/>
        <v>inscobracode</v>
      </c>
      <c r="AT118" s="3">
        <f t="shared" si="43"/>
        <v>2</v>
      </c>
      <c r="AU118" s="3">
        <f t="shared" si="44"/>
        <v>2</v>
      </c>
      <c r="AV118" s="3" t="str">
        <f t="shared" si="46"/>
        <v/>
      </c>
      <c r="AW118" s="3" t="str">
        <f t="shared" si="46"/>
        <v/>
      </c>
      <c r="AX118" s="3" t="str">
        <f t="shared" si="46"/>
        <v/>
      </c>
      <c r="AY118" s="3" t="str">
        <f t="shared" si="46"/>
        <v/>
      </c>
      <c r="AZ118" s="3" t="str">
        <f t="shared" si="47"/>
        <v/>
      </c>
      <c r="BA118" s="3" t="str">
        <f t="shared" si="46"/>
        <v/>
      </c>
      <c r="BB118" s="3" t="str">
        <f t="shared" si="46"/>
        <v/>
      </c>
      <c r="BC118" s="3" t="str">
        <f t="shared" si="46"/>
        <v/>
      </c>
      <c r="BD118" s="3" t="str">
        <f t="shared" si="46"/>
        <v/>
      </c>
    </row>
    <row r="119" spans="1:56" ht="14.25" customHeight="1" x14ac:dyDescent="0.45">
      <c r="A119" s="3" t="str">
        <f t="shared" si="27"/>
        <v>Pharmacy.ins_cobra_desc</v>
      </c>
      <c r="B119" t="s">
        <v>199</v>
      </c>
      <c r="C119">
        <v>24</v>
      </c>
      <c r="D119" t="s">
        <v>795</v>
      </c>
      <c r="E119" s="4" t="s">
        <v>92</v>
      </c>
      <c r="F119" t="s">
        <v>92</v>
      </c>
      <c r="G119" t="s">
        <v>6</v>
      </c>
      <c r="H119" s="3">
        <f t="shared" si="41"/>
        <v>30</v>
      </c>
      <c r="I119" t="s">
        <v>821</v>
      </c>
      <c r="J119" s="4" t="s">
        <v>1018</v>
      </c>
      <c r="K119" t="s">
        <v>93</v>
      </c>
      <c r="L119" t="s">
        <v>94</v>
      </c>
      <c r="N119" s="4"/>
      <c r="O119" s="3" t="b">
        <f t="shared" si="28"/>
        <v>0</v>
      </c>
      <c r="P119" s="3" t="str">
        <f t="shared" si="29"/>
        <v>Pharmacy</v>
      </c>
      <c r="Q119" s="3" t="str">
        <f t="shared" si="30"/>
        <v>varchar(30)</v>
      </c>
      <c r="S119" s="3" t="str">
        <f t="shared" si="31"/>
        <v>varchar(30)</v>
      </c>
      <c r="T119" s="3" t="str">
        <f t="shared" si="32"/>
        <v>alter table deerwalk.Pharmacy add ins_cobra_desc varchar(30)</v>
      </c>
      <c r="U119" s="3" t="str">
        <f t="shared" si="33"/>
        <v>exec db.ColumnPropertySet 'Pharmacy', 'ins_cobra_desc', 'Status of the Employee - Working, Terminated, etc', @tableSchema='deerwalk'</v>
      </c>
      <c r="V119" s="3" t="str">
        <f t="shared" si="34"/>
        <v>exec db.ColumnPropertySet 'Pharmacy', 'ins_cobra_desc', 'Working', @propertyName='SampleData', @tableSchema='deerwalk'</v>
      </c>
      <c r="W119" s="3" t="str">
        <f t="shared" si="35"/>
        <v/>
      </c>
      <c r="X119" s="3" t="str">
        <f t="shared" si="36"/>
        <v xml:space="preserve">/// &lt;summary&gt;Status of the Employee - Working, Terminated, etc&lt;/summary&gt;
[Description("Status of the Employee - Working, Terminated, etc")]
[Column("ins_cobra_desc")]
[SampleData("Working")]
[MaxLength(30)]
public string ins_cobra_desc { get; set; }
</v>
      </c>
      <c r="Y119" s="5" t="str">
        <f t="shared" si="37"/>
        <v>@Html.DescriptionListElement(model =&gt; model.ins_cobra_desc)</v>
      </c>
      <c r="Z119" s="3" t="str">
        <f t="shared" si="38"/>
        <v>InsCobraDesc</v>
      </c>
      <c r="AA119" s="3" t="str">
        <f t="shared" si="39"/>
        <v/>
      </c>
      <c r="AC119" s="3" t="str">
        <f t="shared" si="40"/>
        <v>exec db.ColumnPropertySet 'Pharmacy', 'ins_cobra_desc', 'Cobra Status', @propertyName='DisplayName', @tableSchema='deerwalk'</v>
      </c>
      <c r="AR119" s="3" t="str">
        <f t="shared" si="45"/>
        <v>ins_cobra_desc</v>
      </c>
      <c r="AS119" s="3" t="str">
        <f t="shared" si="42"/>
        <v>inscobradesc</v>
      </c>
      <c r="AT119" s="3">
        <f t="shared" si="43"/>
        <v>30</v>
      </c>
      <c r="AU119" s="3">
        <f t="shared" si="44"/>
        <v>30</v>
      </c>
      <c r="AV119" s="3" t="str">
        <f t="shared" si="46"/>
        <v/>
      </c>
      <c r="AW119" s="3" t="str">
        <f t="shared" si="46"/>
        <v/>
      </c>
      <c r="AX119" s="3" t="str">
        <f t="shared" si="46"/>
        <v/>
      </c>
      <c r="AY119" s="3" t="str">
        <f t="shared" si="46"/>
        <v/>
      </c>
      <c r="AZ119" s="3" t="str">
        <f t="shared" si="47"/>
        <v/>
      </c>
      <c r="BA119" s="3" t="str">
        <f t="shared" si="46"/>
        <v/>
      </c>
      <c r="BB119" s="3" t="str">
        <f t="shared" si="46"/>
        <v/>
      </c>
      <c r="BC119" s="3" t="str">
        <f t="shared" si="46"/>
        <v/>
      </c>
      <c r="BD119" s="3" t="str">
        <f t="shared" si="46"/>
        <v/>
      </c>
    </row>
    <row r="120" spans="1:56" ht="14.25" customHeight="1" x14ac:dyDescent="0.45">
      <c r="A120" s="3" t="str">
        <f t="shared" si="27"/>
        <v>Pharmacy.prv_prescriber_id</v>
      </c>
      <c r="B120" t="s">
        <v>199</v>
      </c>
      <c r="C120">
        <v>25</v>
      </c>
      <c r="D120" t="s">
        <v>795</v>
      </c>
      <c r="E120" s="4" t="s">
        <v>208</v>
      </c>
      <c r="F120" t="s">
        <v>208</v>
      </c>
      <c r="G120" t="s">
        <v>6</v>
      </c>
      <c r="H120" s="3">
        <f t="shared" si="41"/>
        <v>20</v>
      </c>
      <c r="I120" t="s">
        <v>820</v>
      </c>
      <c r="J120" s="4" t="s">
        <v>1055</v>
      </c>
      <c r="K120" t="s">
        <v>209</v>
      </c>
      <c r="L120" t="s">
        <v>210</v>
      </c>
      <c r="N120" s="4"/>
      <c r="O120" s="3" t="b">
        <f t="shared" si="28"/>
        <v>0</v>
      </c>
      <c r="P120" s="3" t="str">
        <f t="shared" si="29"/>
        <v>Pharmacy</v>
      </c>
      <c r="Q120" s="3" t="str">
        <f t="shared" si="30"/>
        <v>varchar(20)</v>
      </c>
      <c r="S120" s="3" t="str">
        <f t="shared" si="31"/>
        <v>varchar(20)</v>
      </c>
      <c r="T120" s="3" t="str">
        <f t="shared" si="32"/>
        <v>alter table deerwalk.Pharmacy add prv_prescriber_id varchar(20)</v>
      </c>
      <c r="U120" s="3" t="str">
        <f t="shared" si="33"/>
        <v>exec db.ColumnPropertySet 'Pharmacy', 'prv_prescriber_id', 'Member prescriber', @tableSchema='deerwalk'</v>
      </c>
      <c r="V120" s="3" t="str">
        <f t="shared" si="34"/>
        <v>exec db.ColumnPropertySet 'Pharmacy', 'prv_prescriber_id', '381882404-014', @propertyName='SampleData', @tableSchema='deerwalk'</v>
      </c>
      <c r="W120" s="3" t="str">
        <f t="shared" si="35"/>
        <v/>
      </c>
      <c r="X120" s="3" t="str">
        <f t="shared" si="36"/>
        <v xml:space="preserve">/// &lt;summary&gt;Member prescriber&lt;/summary&gt;
[Description("Member prescriber")]
[Column("prv_prescriber_id")]
[SampleData("381882404-014")]
[MaxLength(20)]
public string prv_prescriber_id { get; set; }
</v>
      </c>
      <c r="Y120" s="5" t="str">
        <f t="shared" si="37"/>
        <v>@Html.DescriptionListElement(model =&gt; model.prv_prescriber_id)</v>
      </c>
      <c r="Z120" s="3" t="str">
        <f t="shared" si="38"/>
        <v>PrvPrescriberID</v>
      </c>
      <c r="AA120" s="3" t="str">
        <f t="shared" si="39"/>
        <v/>
      </c>
      <c r="AC120" s="3" t="str">
        <f t="shared" si="40"/>
        <v>exec db.ColumnPropertySet 'Pharmacy', 'prv_prescriber_id', 'Prescriber ID', @propertyName='DisplayName', @tableSchema='deerwalk'</v>
      </c>
      <c r="AR120" s="3" t="str">
        <f t="shared" si="45"/>
        <v>prv_prescriber_id</v>
      </c>
      <c r="AS120" s="3" t="str">
        <f t="shared" si="42"/>
        <v>prvprescriberid</v>
      </c>
      <c r="AT120" s="3">
        <f t="shared" si="43"/>
        <v>20</v>
      </c>
      <c r="AU120" s="3">
        <f t="shared" si="44"/>
        <v>20</v>
      </c>
      <c r="AV120" s="3" t="str">
        <f t="shared" si="46"/>
        <v/>
      </c>
      <c r="AW120" s="3" t="str">
        <f t="shared" si="46"/>
        <v/>
      </c>
      <c r="AX120" s="3" t="str">
        <f t="shared" si="46"/>
        <v/>
      </c>
      <c r="AY120" s="3" t="str">
        <f t="shared" si="46"/>
        <v/>
      </c>
      <c r="AZ120" s="3" t="str">
        <f t="shared" si="47"/>
        <v/>
      </c>
      <c r="BA120" s="3" t="str">
        <f t="shared" si="46"/>
        <v/>
      </c>
      <c r="BB120" s="3" t="str">
        <f t="shared" si="46"/>
        <v/>
      </c>
      <c r="BC120" s="3" t="str">
        <f t="shared" si="46"/>
        <v/>
      </c>
      <c r="BD120" s="3" t="str">
        <f t="shared" si="46"/>
        <v/>
      </c>
    </row>
    <row r="121" spans="1:56" ht="14.25" customHeight="1" x14ac:dyDescent="0.45">
      <c r="A121" s="3" t="str">
        <f t="shared" si="27"/>
        <v>Pharmacy.prv_prescriber_first_name</v>
      </c>
      <c r="B121" t="s">
        <v>199</v>
      </c>
      <c r="C121">
        <v>26</v>
      </c>
      <c r="D121" t="s">
        <v>795</v>
      </c>
      <c r="E121" s="4" t="s">
        <v>211</v>
      </c>
      <c r="F121" t="s">
        <v>211</v>
      </c>
      <c r="G121" t="s">
        <v>6</v>
      </c>
      <c r="H121" s="3">
        <f t="shared" si="41"/>
        <v>100</v>
      </c>
      <c r="I121" t="s">
        <v>865</v>
      </c>
      <c r="J121" s="4" t="s">
        <v>212</v>
      </c>
      <c r="K121" t="s">
        <v>212</v>
      </c>
      <c r="L121" t="s">
        <v>213</v>
      </c>
      <c r="N121" s="4"/>
      <c r="O121" s="3" t="b">
        <f t="shared" si="28"/>
        <v>0</v>
      </c>
      <c r="P121" s="3" t="str">
        <f t="shared" si="29"/>
        <v>Pharmacy</v>
      </c>
      <c r="Q121" s="3" t="str">
        <f t="shared" si="30"/>
        <v>varchar(70)</v>
      </c>
      <c r="S121" s="3" t="str">
        <f t="shared" si="31"/>
        <v>varchar(70)</v>
      </c>
      <c r="T121" s="3" t="str">
        <f t="shared" si="32"/>
        <v>alter table deerwalk.Pharmacy add prv_prescriber_first_name varchar(70)</v>
      </c>
      <c r="U121" s="3" t="str">
        <f t="shared" si="33"/>
        <v>exec db.ColumnPropertySet 'Pharmacy', 'prv_prescriber_first_name', 'Prescriber First Name', @tableSchema='deerwalk'</v>
      </c>
      <c r="V121" s="3" t="str">
        <f t="shared" si="34"/>
        <v>exec db.ColumnPropertySet 'Pharmacy', 'prv_prescriber_first_name', 'Sanket', @propertyName='SampleData', @tableSchema='deerwalk'</v>
      </c>
      <c r="W121" s="3" t="str">
        <f t="shared" si="35"/>
        <v/>
      </c>
      <c r="X121" s="3" t="str">
        <f t="shared" si="36"/>
        <v xml:space="preserve">/// &lt;summary&gt;Prescriber First Name&lt;/summary&gt;
[Description("Prescriber First Name")]
[Column("prv_prescriber_first_name")]
[SampleData("Sanket")]
[MaxLength(70)]
public string prv_prescriber_first_name { get; set; }
</v>
      </c>
      <c r="Y121" s="5" t="str">
        <f t="shared" si="37"/>
        <v>@Html.DescriptionListElement(model =&gt; model.prv_prescriber_first_name)</v>
      </c>
      <c r="Z121" s="3" t="str">
        <f t="shared" si="38"/>
        <v>PrvPrescriberFirstName</v>
      </c>
      <c r="AA121" s="3" t="str">
        <f t="shared" si="39"/>
        <v/>
      </c>
      <c r="AC121" s="3" t="str">
        <f t="shared" si="40"/>
        <v>exec db.ColumnPropertySet 'Pharmacy', 'prv_prescriber_first_name', 'Prescriber First Name', @propertyName='DisplayName', @tableSchema='deerwalk'</v>
      </c>
      <c r="AR121" s="3" t="str">
        <f t="shared" si="45"/>
        <v>prv_prescriber_first_name</v>
      </c>
      <c r="AS121" s="3" t="str">
        <f t="shared" si="42"/>
        <v>prvprescriberfirstname</v>
      </c>
      <c r="AT121" s="3">
        <f t="shared" si="43"/>
        <v>100</v>
      </c>
      <c r="AU121" s="3">
        <f t="shared" si="44"/>
        <v>70</v>
      </c>
      <c r="AV121" s="3">
        <f t="shared" si="46"/>
        <v>100</v>
      </c>
      <c r="AW121" s="3" t="str">
        <f t="shared" si="46"/>
        <v/>
      </c>
      <c r="AX121" s="3" t="str">
        <f t="shared" si="46"/>
        <v/>
      </c>
      <c r="AY121" s="3" t="str">
        <f t="shared" si="46"/>
        <v/>
      </c>
      <c r="AZ121" s="3" t="str">
        <f t="shared" si="47"/>
        <v/>
      </c>
      <c r="BA121" s="3" t="str">
        <f t="shared" si="46"/>
        <v/>
      </c>
      <c r="BB121" s="3" t="str">
        <f t="shared" si="46"/>
        <v/>
      </c>
      <c r="BC121" s="3" t="str">
        <f t="shared" si="46"/>
        <v/>
      </c>
      <c r="BD121" s="3" t="str">
        <f t="shared" si="46"/>
        <v/>
      </c>
    </row>
    <row r="122" spans="1:56" ht="14.25" customHeight="1" x14ac:dyDescent="0.45">
      <c r="A122" s="3" t="str">
        <f t="shared" si="27"/>
        <v>Pharmacy.prv_prescriber_middle_name</v>
      </c>
      <c r="B122" t="s">
        <v>199</v>
      </c>
      <c r="C122">
        <v>27</v>
      </c>
      <c r="D122" t="s">
        <v>795</v>
      </c>
      <c r="E122" s="4" t="s">
        <v>214</v>
      </c>
      <c r="F122" t="s">
        <v>214</v>
      </c>
      <c r="G122" t="s">
        <v>6</v>
      </c>
      <c r="H122" s="3">
        <f t="shared" si="41"/>
        <v>100</v>
      </c>
      <c r="I122" t="s">
        <v>821</v>
      </c>
      <c r="J122" s="4" t="s">
        <v>215</v>
      </c>
      <c r="K122" t="s">
        <v>215</v>
      </c>
      <c r="L122" t="s">
        <v>216</v>
      </c>
      <c r="N122" s="4"/>
      <c r="O122" s="3" t="b">
        <f t="shared" si="28"/>
        <v>0</v>
      </c>
      <c r="P122" s="3" t="str">
        <f t="shared" si="29"/>
        <v>Pharmacy</v>
      </c>
      <c r="Q122" s="3" t="str">
        <f t="shared" si="30"/>
        <v>varchar(30)</v>
      </c>
      <c r="S122" s="3" t="str">
        <f t="shared" si="31"/>
        <v>varchar(30)</v>
      </c>
      <c r="T122" s="3" t="str">
        <f t="shared" si="32"/>
        <v>alter table deerwalk.Pharmacy add prv_prescriber_middle_name varchar(30)</v>
      </c>
      <c r="U122" s="3" t="str">
        <f t="shared" si="33"/>
        <v>exec db.ColumnPropertySet 'Pharmacy', 'prv_prescriber_middle_name', 'Prescriber Middle Name', @tableSchema='deerwalk'</v>
      </c>
      <c r="V122" s="3" t="str">
        <f t="shared" si="34"/>
        <v>exec db.ColumnPropertySet 'Pharmacy', 'prv_prescriber_middle_name', 'Lal', @propertyName='SampleData', @tableSchema='deerwalk'</v>
      </c>
      <c r="W122" s="3" t="str">
        <f t="shared" si="35"/>
        <v/>
      </c>
      <c r="X122" s="3" t="str">
        <f t="shared" si="36"/>
        <v xml:space="preserve">/// &lt;summary&gt;Prescriber Middle Name&lt;/summary&gt;
[Description("Prescriber Middle Name")]
[Column("prv_prescriber_middle_name")]
[SampleData("Lal")]
[MaxLength(30)]
public string prv_prescriber_middle_name { get; set; }
</v>
      </c>
      <c r="Y122" s="5" t="str">
        <f t="shared" si="37"/>
        <v>@Html.DescriptionListElement(model =&gt; model.prv_prescriber_middle_name)</v>
      </c>
      <c r="Z122" s="3" t="str">
        <f t="shared" si="38"/>
        <v>PrvPrescriberMiddleName</v>
      </c>
      <c r="AA122" s="3" t="str">
        <f t="shared" si="39"/>
        <v/>
      </c>
      <c r="AC122" s="3" t="str">
        <f t="shared" si="40"/>
        <v>exec db.ColumnPropertySet 'Pharmacy', 'prv_prescriber_middle_name', 'Prescriber Middle Name', @propertyName='DisplayName', @tableSchema='deerwalk'</v>
      </c>
      <c r="AR122" s="3" t="str">
        <f t="shared" si="45"/>
        <v>prv_prescriber_middle_name</v>
      </c>
      <c r="AS122" s="3" t="str">
        <f t="shared" si="42"/>
        <v>prvprescribermiddlename</v>
      </c>
      <c r="AT122" s="3">
        <f t="shared" si="43"/>
        <v>100</v>
      </c>
      <c r="AU122" s="3">
        <f t="shared" si="44"/>
        <v>30</v>
      </c>
      <c r="AV122" s="3" t="str">
        <f t="shared" si="46"/>
        <v/>
      </c>
      <c r="AW122" s="3">
        <f t="shared" si="46"/>
        <v>100</v>
      </c>
      <c r="AX122" s="3" t="str">
        <f t="shared" si="46"/>
        <v/>
      </c>
      <c r="AY122" s="3" t="str">
        <f t="shared" si="46"/>
        <v/>
      </c>
      <c r="AZ122" s="3" t="str">
        <f t="shared" si="47"/>
        <v/>
      </c>
      <c r="BA122" s="3" t="str">
        <f t="shared" si="46"/>
        <v/>
      </c>
      <c r="BB122" s="3" t="str">
        <f t="shared" si="46"/>
        <v/>
      </c>
      <c r="BC122" s="3" t="str">
        <f t="shared" si="46"/>
        <v/>
      </c>
      <c r="BD122" s="3" t="str">
        <f t="shared" si="46"/>
        <v/>
      </c>
    </row>
    <row r="123" spans="1:56" ht="14.25" customHeight="1" x14ac:dyDescent="0.45">
      <c r="A123" s="3" t="str">
        <f t="shared" si="27"/>
        <v>Pharmacy.prv_prescriber_last_name</v>
      </c>
      <c r="B123" t="s">
        <v>199</v>
      </c>
      <c r="C123">
        <v>28</v>
      </c>
      <c r="D123" t="s">
        <v>795</v>
      </c>
      <c r="E123" s="4" t="s">
        <v>217</v>
      </c>
      <c r="F123" t="s">
        <v>217</v>
      </c>
      <c r="G123" t="s">
        <v>6</v>
      </c>
      <c r="H123" s="3">
        <f t="shared" si="41"/>
        <v>100</v>
      </c>
      <c r="I123" t="s">
        <v>866</v>
      </c>
      <c r="J123" s="4" t="s">
        <v>218</v>
      </c>
      <c r="K123" t="s">
        <v>218</v>
      </c>
      <c r="L123" t="s">
        <v>219</v>
      </c>
      <c r="N123" s="4"/>
      <c r="O123" s="3" t="b">
        <f t="shared" si="28"/>
        <v>0</v>
      </c>
      <c r="P123" s="3" t="str">
        <f t="shared" si="29"/>
        <v>Pharmacy</v>
      </c>
      <c r="Q123" s="3" t="str">
        <f t="shared" si="30"/>
        <v>varchar(40)</v>
      </c>
      <c r="S123" s="3" t="str">
        <f t="shared" si="31"/>
        <v>varchar(40)</v>
      </c>
      <c r="T123" s="3" t="str">
        <f t="shared" si="32"/>
        <v>alter table deerwalk.Pharmacy add prv_prescriber_last_name varchar(40)</v>
      </c>
      <c r="U123" s="3" t="str">
        <f t="shared" si="33"/>
        <v>exec db.ColumnPropertySet 'Pharmacy', 'prv_prescriber_last_name', 'Prescriber Last Name', @tableSchema='deerwalk'</v>
      </c>
      <c r="V123" s="3" t="str">
        <f t="shared" si="34"/>
        <v>exec db.ColumnPropertySet 'Pharmacy', 'prv_prescriber_last_name', 'Shrestha', @propertyName='SampleData', @tableSchema='deerwalk'</v>
      </c>
      <c r="W123" s="3" t="str">
        <f t="shared" si="35"/>
        <v/>
      </c>
      <c r="X123" s="3" t="str">
        <f t="shared" si="36"/>
        <v xml:space="preserve">/// &lt;summary&gt;Prescriber Last Name&lt;/summary&gt;
[Description("Prescriber Last Name")]
[Column("prv_prescriber_last_name")]
[SampleData("Shrestha")]
[MaxLength(40)]
public string prv_prescriber_last_name { get; set; }
</v>
      </c>
      <c r="Y123" s="5" t="str">
        <f t="shared" si="37"/>
        <v>@Html.DescriptionListElement(model =&gt; model.prv_prescriber_last_name)</v>
      </c>
      <c r="Z123" s="3" t="str">
        <f t="shared" si="38"/>
        <v>PrvPrescriberLastName</v>
      </c>
      <c r="AA123" s="3" t="str">
        <f t="shared" si="39"/>
        <v/>
      </c>
      <c r="AC123" s="3" t="str">
        <f t="shared" si="40"/>
        <v>exec db.ColumnPropertySet 'Pharmacy', 'prv_prescriber_last_name', 'Prescriber Last Name', @propertyName='DisplayName', @tableSchema='deerwalk'</v>
      </c>
      <c r="AR123" s="3" t="str">
        <f t="shared" si="45"/>
        <v>prv_prescriber_last_name</v>
      </c>
      <c r="AS123" s="3" t="str">
        <f t="shared" si="42"/>
        <v>prvprescriberlastname</v>
      </c>
      <c r="AT123" s="3">
        <f t="shared" si="43"/>
        <v>100</v>
      </c>
      <c r="AU123" s="3">
        <f t="shared" si="44"/>
        <v>40</v>
      </c>
      <c r="AV123" s="3" t="str">
        <f t="shared" si="46"/>
        <v/>
      </c>
      <c r="AW123" s="3" t="str">
        <f t="shared" si="46"/>
        <v/>
      </c>
      <c r="AX123" s="3">
        <f t="shared" si="46"/>
        <v>100</v>
      </c>
      <c r="AY123" s="3" t="str">
        <f t="shared" si="46"/>
        <v/>
      </c>
      <c r="AZ123" s="3" t="str">
        <f t="shared" si="47"/>
        <v/>
      </c>
      <c r="BA123" s="3" t="str">
        <f t="shared" si="46"/>
        <v/>
      </c>
      <c r="BB123" s="3" t="str">
        <f t="shared" si="46"/>
        <v/>
      </c>
      <c r="BC123" s="3" t="str">
        <f t="shared" si="46"/>
        <v/>
      </c>
      <c r="BD123" s="3" t="str">
        <f t="shared" si="46"/>
        <v/>
      </c>
    </row>
    <row r="124" spans="1:56" ht="14.25" customHeight="1" x14ac:dyDescent="0.45">
      <c r="A124" s="3" t="str">
        <f t="shared" si="27"/>
        <v>Pharmacy.prv_prescriber_type_Code</v>
      </c>
      <c r="B124" t="s">
        <v>199</v>
      </c>
      <c r="C124">
        <v>29</v>
      </c>
      <c r="D124" t="s">
        <v>795</v>
      </c>
      <c r="E124" s="4" t="s">
        <v>220</v>
      </c>
      <c r="F124" t="s">
        <v>220</v>
      </c>
      <c r="G124" t="s">
        <v>6</v>
      </c>
      <c r="H124" s="3">
        <f t="shared" si="41"/>
        <v>10</v>
      </c>
      <c r="I124" t="s">
        <v>816</v>
      </c>
      <c r="J124" s="4" t="s">
        <v>1056</v>
      </c>
      <c r="K124" t="s">
        <v>221</v>
      </c>
      <c r="L124" t="s">
        <v>795</v>
      </c>
      <c r="N124" s="4"/>
      <c r="O124" s="3" t="b">
        <f t="shared" si="28"/>
        <v>0</v>
      </c>
      <c r="P124" s="3" t="str">
        <f t="shared" si="29"/>
        <v>Pharmacy</v>
      </c>
      <c r="Q124" s="3" t="str">
        <f t="shared" si="30"/>
        <v>varchar(10)</v>
      </c>
      <c r="S124" s="3" t="str">
        <f t="shared" si="31"/>
        <v>varchar(10)</v>
      </c>
      <c r="T124" s="3" t="str">
        <f t="shared" si="32"/>
        <v>alter table deerwalk.Pharmacy add prv_prescriber_type_Code varchar(10)</v>
      </c>
      <c r="U124" s="3" t="str">
        <f t="shared" si="33"/>
        <v>exec db.ColumnPropertySet 'Pharmacy', 'prv_prescriber_type_Code', 'Prescriber Provider Type if present.', @tableSchema='deerwalk'</v>
      </c>
      <c r="V124" s="3" t="str">
        <f t="shared" si="34"/>
        <v/>
      </c>
      <c r="W124" s="3" t="str">
        <f t="shared" si="35"/>
        <v/>
      </c>
      <c r="X124" s="3" t="str">
        <f t="shared" si="36"/>
        <v xml:space="preserve">/// &lt;summary&gt;Prescriber Provider Type if present.&lt;/summary&gt;
[Description("Prescriber Provider Type if present.")]
[Column("prv_prescriber_type_Code")]
[MaxLength(10)]
public string prv_prescriber_type_Code { get; set; }
</v>
      </c>
      <c r="Y124" s="5" t="str">
        <f t="shared" si="37"/>
        <v>@Html.DescriptionListElement(model =&gt; model.prv_prescriber_type_Code)</v>
      </c>
      <c r="Z124" s="3" t="str">
        <f t="shared" si="38"/>
        <v>PrvPrescriberTypeCode</v>
      </c>
      <c r="AA124" s="3" t="str">
        <f t="shared" si="39"/>
        <v/>
      </c>
      <c r="AC124" s="3" t="str">
        <f t="shared" si="40"/>
        <v>exec db.ColumnPropertySet 'Pharmacy', 'prv_prescriber_type_Code', 'Prescriber Provider Type Code', @propertyName='DisplayName', @tableSchema='deerwalk'</v>
      </c>
      <c r="AR124" s="3" t="str">
        <f t="shared" si="45"/>
        <v>prv_prescriber_type_Code</v>
      </c>
      <c r="AS124" s="3" t="str">
        <f t="shared" si="42"/>
        <v>prvprescribertypeCode</v>
      </c>
      <c r="AT124" s="3">
        <f t="shared" si="43"/>
        <v>10</v>
      </c>
      <c r="AU124" s="3">
        <f t="shared" si="44"/>
        <v>10</v>
      </c>
      <c r="AV124" s="3" t="str">
        <f t="shared" si="46"/>
        <v/>
      </c>
      <c r="AW124" s="3" t="str">
        <f t="shared" si="46"/>
        <v/>
      </c>
      <c r="AX124" s="3" t="str">
        <f t="shared" si="46"/>
        <v/>
      </c>
      <c r="AY124" s="3" t="str">
        <f t="shared" si="46"/>
        <v/>
      </c>
      <c r="AZ124" s="3" t="str">
        <f t="shared" si="47"/>
        <v/>
      </c>
      <c r="BA124" s="3" t="str">
        <f t="shared" si="46"/>
        <v/>
      </c>
      <c r="BB124" s="3" t="str">
        <f t="shared" si="46"/>
        <v/>
      </c>
      <c r="BC124" s="3" t="str">
        <f t="shared" si="46"/>
        <v/>
      </c>
      <c r="BD124" s="3" t="str">
        <f t="shared" si="46"/>
        <v/>
      </c>
    </row>
    <row r="125" spans="1:56" ht="14.25" customHeight="1" x14ac:dyDescent="0.45">
      <c r="A125" s="3" t="str">
        <f t="shared" si="27"/>
        <v>Pharmacy.prv_prescriber_type_desc</v>
      </c>
      <c r="B125" t="s">
        <v>199</v>
      </c>
      <c r="C125">
        <v>30</v>
      </c>
      <c r="D125" t="s">
        <v>795</v>
      </c>
      <c r="E125" s="4" t="s">
        <v>222</v>
      </c>
      <c r="F125" t="s">
        <v>222</v>
      </c>
      <c r="G125" t="s">
        <v>6</v>
      </c>
      <c r="H125" s="3">
        <f t="shared" si="41"/>
        <v>50</v>
      </c>
      <c r="I125" t="s">
        <v>860</v>
      </c>
      <c r="J125" s="4" t="s">
        <v>1057</v>
      </c>
      <c r="K125" t="s">
        <v>223</v>
      </c>
      <c r="L125" t="s">
        <v>795</v>
      </c>
      <c r="N125" s="4"/>
      <c r="O125" s="3" t="b">
        <f t="shared" si="28"/>
        <v>0</v>
      </c>
      <c r="P125" s="3" t="str">
        <f t="shared" si="29"/>
        <v>Pharmacy</v>
      </c>
      <c r="Q125" s="3" t="str">
        <f t="shared" si="30"/>
        <v>varchar(50)</v>
      </c>
      <c r="S125" s="3" t="str">
        <f t="shared" si="31"/>
        <v>varchar(50)</v>
      </c>
      <c r="T125" s="3" t="str">
        <f t="shared" si="32"/>
        <v>alter table deerwalk.Pharmacy add prv_prescriber_type_desc varchar(50)</v>
      </c>
      <c r="U125" s="3" t="str">
        <f t="shared" si="33"/>
        <v>exec db.ColumnPropertySet 'Pharmacy', 'prv_prescriber_type_desc', 'Prescriber Provider Type Description.', @tableSchema='deerwalk'</v>
      </c>
      <c r="V125" s="3" t="str">
        <f t="shared" si="34"/>
        <v/>
      </c>
      <c r="W125" s="3" t="str">
        <f t="shared" si="35"/>
        <v/>
      </c>
      <c r="X125" s="3" t="str">
        <f t="shared" si="36"/>
        <v xml:space="preserve">/// &lt;summary&gt;Prescriber Provider Type Description.&lt;/summary&gt;
[Description("Prescriber Provider Type Description.")]
[Column("prv_prescriber_type_desc")]
[MaxLength(50)]
public string prv_prescriber_type_desc { get; set; }
</v>
      </c>
      <c r="Y125" s="5" t="str">
        <f t="shared" si="37"/>
        <v>@Html.DescriptionListElement(model =&gt; model.prv_prescriber_type_desc)</v>
      </c>
      <c r="Z125" s="3" t="str">
        <f t="shared" si="38"/>
        <v>PrvPrescriberTypeDesc</v>
      </c>
      <c r="AA125" s="3" t="str">
        <f t="shared" si="39"/>
        <v/>
      </c>
      <c r="AC125" s="3" t="str">
        <f t="shared" si="40"/>
        <v>exec db.ColumnPropertySet 'Pharmacy', 'prv_prescriber_type_desc', 'Prescriber Provider Type', @propertyName='DisplayName', @tableSchema='deerwalk'</v>
      </c>
      <c r="AR125" s="3" t="str">
        <f t="shared" si="45"/>
        <v>prv_prescriber_type_desc</v>
      </c>
      <c r="AS125" s="3" t="str">
        <f t="shared" si="42"/>
        <v>prvprescribertypedesc</v>
      </c>
      <c r="AT125" s="3">
        <f t="shared" si="43"/>
        <v>50</v>
      </c>
      <c r="AU125" s="3">
        <f t="shared" si="44"/>
        <v>50</v>
      </c>
      <c r="AV125" s="3" t="str">
        <f t="shared" si="46"/>
        <v/>
      </c>
      <c r="AW125" s="3" t="str">
        <f t="shared" si="46"/>
        <v/>
      </c>
      <c r="AX125" s="3" t="str">
        <f t="shared" si="46"/>
        <v/>
      </c>
      <c r="AY125" s="3" t="str">
        <f t="shared" si="46"/>
        <v/>
      </c>
      <c r="AZ125" s="3" t="str">
        <f t="shared" si="47"/>
        <v/>
      </c>
      <c r="BA125" s="3" t="str">
        <f t="shared" si="46"/>
        <v/>
      </c>
      <c r="BB125" s="3" t="str">
        <f t="shared" si="46"/>
        <v/>
      </c>
      <c r="BC125" s="3" t="str">
        <f t="shared" si="46"/>
        <v/>
      </c>
      <c r="BD125" s="3" t="str">
        <f t="shared" si="46"/>
        <v/>
      </c>
    </row>
    <row r="126" spans="1:56" ht="14.25" customHeight="1" x14ac:dyDescent="0.45">
      <c r="A126" s="3" t="str">
        <f t="shared" si="27"/>
        <v>Pharmacy.prv_dea</v>
      </c>
      <c r="B126" t="s">
        <v>199</v>
      </c>
      <c r="C126">
        <v>31</v>
      </c>
      <c r="D126" t="s">
        <v>795</v>
      </c>
      <c r="E126" s="4" t="s">
        <v>224</v>
      </c>
      <c r="F126" t="s">
        <v>224</v>
      </c>
      <c r="G126" t="s">
        <v>6</v>
      </c>
      <c r="H126" s="3">
        <f t="shared" si="41"/>
        <v>30</v>
      </c>
      <c r="I126" t="s">
        <v>821</v>
      </c>
      <c r="J126" s="4" t="s">
        <v>1051</v>
      </c>
      <c r="K126" t="s">
        <v>225</v>
      </c>
      <c r="L126" t="s">
        <v>226</v>
      </c>
      <c r="N126" s="4"/>
      <c r="O126" s="3" t="b">
        <f t="shared" si="28"/>
        <v>0</v>
      </c>
      <c r="P126" s="3" t="str">
        <f t="shared" si="29"/>
        <v>Pharmacy</v>
      </c>
      <c r="Q126" s="3" t="str">
        <f t="shared" si="30"/>
        <v>varchar(30)</v>
      </c>
      <c r="S126" s="3" t="str">
        <f t="shared" si="31"/>
        <v>varchar(30)</v>
      </c>
      <c r="T126" s="3" t="str">
        <f t="shared" si="32"/>
        <v>alter table deerwalk.Pharmacy add prv_dea varchar(30)</v>
      </c>
      <c r="U126" s="3" t="str">
        <f t="shared" si="33"/>
        <v>exec db.ColumnPropertySet 'Pharmacy', 'prv_dea', 'Provider dea number', @tableSchema='deerwalk'</v>
      </c>
      <c r="V126" s="3" t="str">
        <f t="shared" si="34"/>
        <v>exec db.ColumnPropertySet 'Pharmacy', 'prv_dea', 'CC15772', @propertyName='SampleData', @tableSchema='deerwalk'</v>
      </c>
      <c r="W126" s="3" t="str">
        <f t="shared" si="35"/>
        <v/>
      </c>
      <c r="X126" s="3" t="str">
        <f t="shared" si="36"/>
        <v xml:space="preserve">/// &lt;summary&gt;Provider dea number&lt;/summary&gt;
[Description("Provider dea number")]
[Column("prv_dea")]
[SampleData("CC15772")]
[MaxLength(30)]
public string prv_dea { get; set; }
</v>
      </c>
      <c r="Y126" s="5" t="str">
        <f t="shared" si="37"/>
        <v>@Html.DescriptionListElement(model =&gt; model.prv_dea)</v>
      </c>
      <c r="Z126" s="3" t="str">
        <f t="shared" si="38"/>
        <v>PrvDea</v>
      </c>
      <c r="AA126" s="3" t="str">
        <f t="shared" si="39"/>
        <v/>
      </c>
      <c r="AC126" s="3" t="str">
        <f t="shared" si="40"/>
        <v>exec db.ColumnPropertySet 'Pharmacy', 'prv_dea', 'Provider DEA #', @propertyName='DisplayName', @tableSchema='deerwalk'</v>
      </c>
      <c r="AR126" s="3" t="str">
        <f t="shared" si="45"/>
        <v>prv_dea</v>
      </c>
      <c r="AS126" s="3" t="str">
        <f t="shared" si="42"/>
        <v>prvdea</v>
      </c>
      <c r="AT126" s="3">
        <f t="shared" si="43"/>
        <v>30</v>
      </c>
      <c r="AU126" s="3">
        <f t="shared" si="44"/>
        <v>30</v>
      </c>
      <c r="AV126" s="3" t="str">
        <f t="shared" si="46"/>
        <v/>
      </c>
      <c r="AW126" s="3" t="str">
        <f t="shared" si="46"/>
        <v/>
      </c>
      <c r="AX126" s="3" t="str">
        <f t="shared" si="46"/>
        <v/>
      </c>
      <c r="AY126" s="3" t="str">
        <f t="shared" si="46"/>
        <v/>
      </c>
      <c r="AZ126" s="3" t="str">
        <f t="shared" si="47"/>
        <v/>
      </c>
      <c r="BA126" s="3" t="str">
        <f t="shared" si="46"/>
        <v/>
      </c>
      <c r="BB126" s="3" t="str">
        <f t="shared" ref="AV126:BD158" si="48">IFERROR(IF(FIND(BB$2,$AS126)&gt;=0,BB$1,-1),"")</f>
        <v/>
      </c>
      <c r="BC126" s="3" t="str">
        <f t="shared" si="48"/>
        <v/>
      </c>
      <c r="BD126" s="3" t="str">
        <f t="shared" si="48"/>
        <v/>
      </c>
    </row>
    <row r="127" spans="1:56" ht="14.25" customHeight="1" x14ac:dyDescent="0.45">
      <c r="A127" s="3" t="str">
        <f t="shared" si="27"/>
        <v>Pharmacy.prv_npi</v>
      </c>
      <c r="B127" t="s">
        <v>199</v>
      </c>
      <c r="C127">
        <v>32</v>
      </c>
      <c r="D127" t="s">
        <v>795</v>
      </c>
      <c r="E127" s="4" t="s">
        <v>227</v>
      </c>
      <c r="F127" t="s">
        <v>227</v>
      </c>
      <c r="G127" t="s">
        <v>6</v>
      </c>
      <c r="H127" s="3">
        <f t="shared" si="41"/>
        <v>30</v>
      </c>
      <c r="I127" t="s">
        <v>821</v>
      </c>
      <c r="J127" s="4" t="s">
        <v>228</v>
      </c>
      <c r="K127" t="s">
        <v>228</v>
      </c>
      <c r="L127" t="s">
        <v>806</v>
      </c>
      <c r="N127" s="4"/>
      <c r="O127" s="3" t="b">
        <f t="shared" si="28"/>
        <v>0</v>
      </c>
      <c r="P127" s="3" t="str">
        <f t="shared" si="29"/>
        <v>Pharmacy</v>
      </c>
      <c r="Q127" s="3" t="str">
        <f t="shared" si="30"/>
        <v>varchar(30)</v>
      </c>
      <c r="S127" s="3" t="str">
        <f t="shared" si="31"/>
        <v>varchar(30)</v>
      </c>
      <c r="T127" s="3" t="str">
        <f t="shared" si="32"/>
        <v>alter table deerwalk.Pharmacy add prv_npi varchar(30)</v>
      </c>
      <c r="U127" s="3" t="str">
        <f t="shared" si="33"/>
        <v>exec db.ColumnPropertySet 'Pharmacy', 'prv_npi', 'National Provider ID', @tableSchema='deerwalk'</v>
      </c>
      <c r="V127" s="3" t="str">
        <f t="shared" si="34"/>
        <v>exec db.ColumnPropertySet 'Pharmacy', 'prv_npi', '5687456598', @propertyName='SampleData', @tableSchema='deerwalk'</v>
      </c>
      <c r="W127" s="3" t="str">
        <f t="shared" si="35"/>
        <v/>
      </c>
      <c r="X127" s="3" t="str">
        <f t="shared" si="36"/>
        <v xml:space="preserve">/// &lt;summary&gt;National Provider ID&lt;/summary&gt;
[Description("National Provider ID")]
[Column("prv_npi")]
[SampleData("5687456598")]
[MaxLength(30)]
public string prv_npi { get; set; }
</v>
      </c>
      <c r="Y127" s="5" t="str">
        <f t="shared" si="37"/>
        <v>@Html.DescriptionListElement(model =&gt; model.prv_npi)</v>
      </c>
      <c r="Z127" s="3" t="str">
        <f t="shared" si="38"/>
        <v>PrvNpi</v>
      </c>
      <c r="AA127" s="3" t="str">
        <f t="shared" si="39"/>
        <v/>
      </c>
      <c r="AC127" s="3" t="str">
        <f t="shared" si="40"/>
        <v>exec db.ColumnPropertySet 'Pharmacy', 'prv_npi', 'National Provider ID', @propertyName='DisplayName', @tableSchema='deerwalk'</v>
      </c>
      <c r="AR127" s="3" t="str">
        <f t="shared" si="45"/>
        <v>prv_npi</v>
      </c>
      <c r="AS127" s="3" t="str">
        <f t="shared" si="42"/>
        <v>prvnpi</v>
      </c>
      <c r="AT127" s="3">
        <f t="shared" si="43"/>
        <v>30</v>
      </c>
      <c r="AU127" s="3">
        <f t="shared" si="44"/>
        <v>30</v>
      </c>
      <c r="AV127" s="3" t="str">
        <f t="shared" si="48"/>
        <v/>
      </c>
      <c r="AW127" s="3" t="str">
        <f t="shared" si="48"/>
        <v/>
      </c>
      <c r="AX127" s="3" t="str">
        <f t="shared" si="48"/>
        <v/>
      </c>
      <c r="AY127" s="3" t="str">
        <f t="shared" si="48"/>
        <v/>
      </c>
      <c r="AZ127" s="3" t="str">
        <f t="shared" si="47"/>
        <v/>
      </c>
      <c r="BA127" s="3" t="str">
        <f t="shared" si="48"/>
        <v/>
      </c>
      <c r="BB127" s="3" t="str">
        <f t="shared" si="48"/>
        <v/>
      </c>
      <c r="BC127" s="3" t="str">
        <f t="shared" si="48"/>
        <v/>
      </c>
      <c r="BD127" s="3" t="str">
        <f t="shared" si="48"/>
        <v/>
      </c>
    </row>
    <row r="128" spans="1:56" ht="14.25" customHeight="1" x14ac:dyDescent="0.45">
      <c r="A128" s="3" t="str">
        <f t="shared" si="27"/>
        <v>Pharmacy.prv_nabp</v>
      </c>
      <c r="B128" t="s">
        <v>199</v>
      </c>
      <c r="C128">
        <v>33</v>
      </c>
      <c r="D128" t="s">
        <v>795</v>
      </c>
      <c r="E128" s="4" t="s">
        <v>229</v>
      </c>
      <c r="F128" t="s">
        <v>229</v>
      </c>
      <c r="G128" t="s">
        <v>6</v>
      </c>
      <c r="H128" s="3">
        <f t="shared" si="41"/>
        <v>30</v>
      </c>
      <c r="I128" t="s">
        <v>821</v>
      </c>
      <c r="J128" s="4" t="s">
        <v>1052</v>
      </c>
      <c r="K128" t="s">
        <v>230</v>
      </c>
      <c r="L128" t="s">
        <v>795</v>
      </c>
      <c r="N128" s="4"/>
      <c r="O128" s="3" t="b">
        <f t="shared" si="28"/>
        <v>0</v>
      </c>
      <c r="P128" s="3" t="str">
        <f t="shared" si="29"/>
        <v>Pharmacy</v>
      </c>
      <c r="Q128" s="3" t="str">
        <f t="shared" si="30"/>
        <v>varchar(30)</v>
      </c>
      <c r="S128" s="3" t="str">
        <f t="shared" si="31"/>
        <v>varchar(30)</v>
      </c>
      <c r="T128" s="3" t="str">
        <f t="shared" si="32"/>
        <v>alter table deerwalk.Pharmacy add prv_nabp varchar(30)</v>
      </c>
      <c r="U128" s="3" t="str">
        <f t="shared" si="33"/>
        <v>exec db.ColumnPropertySet 'Pharmacy', 'prv_nabp', 'Provider nabp number', @tableSchema='deerwalk'</v>
      </c>
      <c r="V128" s="3" t="str">
        <f t="shared" si="34"/>
        <v/>
      </c>
      <c r="W128" s="3" t="str">
        <f t="shared" si="35"/>
        <v/>
      </c>
      <c r="X128" s="3" t="str">
        <f t="shared" si="36"/>
        <v xml:space="preserve">/// &lt;summary&gt;Provider nabp number&lt;/summary&gt;
[Description("Provider nabp number")]
[Column("prv_nabp")]
[MaxLength(30)]
public string prv_nabp { get; set; }
</v>
      </c>
      <c r="Y128" s="5" t="str">
        <f t="shared" si="37"/>
        <v>@Html.DescriptionListElement(model =&gt; model.prv_nabp)</v>
      </c>
      <c r="Z128" s="3" t="str">
        <f t="shared" si="38"/>
        <v>PrvNabp</v>
      </c>
      <c r="AA128" s="3" t="str">
        <f t="shared" si="39"/>
        <v/>
      </c>
      <c r="AC128" s="3" t="str">
        <f t="shared" si="40"/>
        <v>exec db.ColumnPropertySet 'Pharmacy', 'prv_nabp', 'Provider NABP #', @propertyName='DisplayName', @tableSchema='deerwalk'</v>
      </c>
      <c r="AR128" s="3" t="str">
        <f t="shared" si="45"/>
        <v>prv_nabp</v>
      </c>
      <c r="AS128" s="3" t="str">
        <f t="shared" si="42"/>
        <v>prvnabp</v>
      </c>
      <c r="AT128" s="3">
        <f t="shared" si="43"/>
        <v>30</v>
      </c>
      <c r="AU128" s="3">
        <f t="shared" si="44"/>
        <v>30</v>
      </c>
      <c r="AV128" s="3" t="str">
        <f t="shared" si="48"/>
        <v/>
      </c>
      <c r="AW128" s="3" t="str">
        <f t="shared" si="48"/>
        <v/>
      </c>
      <c r="AX128" s="3" t="str">
        <f t="shared" si="48"/>
        <v/>
      </c>
      <c r="AY128" s="3" t="str">
        <f t="shared" si="48"/>
        <v/>
      </c>
      <c r="AZ128" s="3" t="str">
        <f t="shared" si="47"/>
        <v/>
      </c>
      <c r="BA128" s="3" t="str">
        <f t="shared" si="48"/>
        <v/>
      </c>
      <c r="BB128" s="3" t="str">
        <f t="shared" si="48"/>
        <v/>
      </c>
      <c r="BC128" s="3" t="str">
        <f t="shared" si="48"/>
        <v/>
      </c>
      <c r="BD128" s="3" t="str">
        <f t="shared" si="48"/>
        <v/>
      </c>
    </row>
    <row r="129" spans="1:56" ht="14.25" customHeight="1" x14ac:dyDescent="0.45">
      <c r="A129" s="3" t="str">
        <f t="shared" si="27"/>
        <v>Pharmacy.prv_type_code</v>
      </c>
      <c r="B129" t="s">
        <v>199</v>
      </c>
      <c r="C129">
        <v>34</v>
      </c>
      <c r="D129" t="s">
        <v>795</v>
      </c>
      <c r="E129" s="4" t="s">
        <v>231</v>
      </c>
      <c r="F129" t="s">
        <v>231</v>
      </c>
      <c r="G129" t="s">
        <v>6</v>
      </c>
      <c r="H129" s="3">
        <f t="shared" si="41"/>
        <v>10</v>
      </c>
      <c r="I129" t="s">
        <v>816</v>
      </c>
      <c r="J129" s="4" t="s">
        <v>1066</v>
      </c>
      <c r="K129" t="s">
        <v>232</v>
      </c>
      <c r="L129" t="s">
        <v>233</v>
      </c>
      <c r="N129" s="4"/>
      <c r="O129" s="3" t="b">
        <f t="shared" si="28"/>
        <v>0</v>
      </c>
      <c r="P129" s="3" t="str">
        <f t="shared" si="29"/>
        <v>Pharmacy</v>
      </c>
      <c r="Q129" s="3" t="str">
        <f t="shared" si="30"/>
        <v>varchar(10)</v>
      </c>
      <c r="S129" s="3" t="str">
        <f t="shared" si="31"/>
        <v>varchar(10)</v>
      </c>
      <c r="T129" s="3" t="str">
        <f t="shared" si="32"/>
        <v>alter table deerwalk.Pharmacy add prv_type_code varchar(10)</v>
      </c>
      <c r="U129" s="3" t="str">
        <f t="shared" si="33"/>
        <v>exec db.ColumnPropertySet 'Pharmacy', 'prv_type_code', 'Provider Type Code; I/P/A', @tableSchema='deerwalk'</v>
      </c>
      <c r="V129" s="3" t="str">
        <f t="shared" si="34"/>
        <v>exec db.ColumnPropertySet 'Pharmacy', 'prv_type_code', 'I', @propertyName='SampleData', @tableSchema='deerwalk'</v>
      </c>
      <c r="W129" s="3" t="str">
        <f t="shared" si="35"/>
        <v/>
      </c>
      <c r="X129" s="3" t="str">
        <f t="shared" si="36"/>
        <v xml:space="preserve">/// &lt;summary&gt;Provider Type Code; I/P/A&lt;/summary&gt;
[Description("Provider Type Code; I/P/A")]
[Column("prv_type_code")]
[SampleData("I")]
[MaxLength(10)]
public string prv_type_code { get; set; }
</v>
      </c>
      <c r="Y129" s="5" t="str">
        <f t="shared" si="37"/>
        <v>@Html.DescriptionListElement(model =&gt; model.prv_type_code)</v>
      </c>
      <c r="Z129" s="3" t="str">
        <f t="shared" si="38"/>
        <v>PrvTypeCode</v>
      </c>
      <c r="AA129" s="3" t="str">
        <f t="shared" si="39"/>
        <v/>
      </c>
      <c r="AC129" s="3" t="str">
        <f t="shared" si="40"/>
        <v>exec db.ColumnPropertySet 'Pharmacy', 'prv_type_code', 'Provider Type Code', @propertyName='DisplayName', @tableSchema='deerwalk'</v>
      </c>
      <c r="AR129" s="3" t="str">
        <f t="shared" si="45"/>
        <v>prv_type_code</v>
      </c>
      <c r="AS129" s="3" t="str">
        <f t="shared" si="42"/>
        <v>prvtypecode</v>
      </c>
      <c r="AT129" s="3">
        <f t="shared" si="43"/>
        <v>10</v>
      </c>
      <c r="AU129" s="3">
        <f t="shared" si="44"/>
        <v>10</v>
      </c>
      <c r="AV129" s="3" t="str">
        <f t="shared" si="48"/>
        <v/>
      </c>
      <c r="AW129" s="3" t="str">
        <f t="shared" si="48"/>
        <v/>
      </c>
      <c r="AX129" s="3" t="str">
        <f t="shared" si="48"/>
        <v/>
      </c>
      <c r="AY129" s="3" t="str">
        <f t="shared" si="48"/>
        <v/>
      </c>
      <c r="AZ129" s="3" t="str">
        <f t="shared" si="47"/>
        <v/>
      </c>
      <c r="BA129" s="3" t="str">
        <f t="shared" si="48"/>
        <v/>
      </c>
      <c r="BB129" s="3" t="str">
        <f t="shared" si="48"/>
        <v/>
      </c>
      <c r="BC129" s="3" t="str">
        <f t="shared" si="48"/>
        <v/>
      </c>
      <c r="BD129" s="3" t="str">
        <f t="shared" si="48"/>
        <v/>
      </c>
    </row>
    <row r="130" spans="1:56" ht="14.25" customHeight="1" x14ac:dyDescent="0.45">
      <c r="A130" s="3" t="str">
        <f t="shared" si="27"/>
        <v>Pharmacy.svc_written_date</v>
      </c>
      <c r="B130" t="s">
        <v>199</v>
      </c>
      <c r="C130">
        <v>35</v>
      </c>
      <c r="D130" t="s">
        <v>795</v>
      </c>
      <c r="E130" s="4" t="s">
        <v>234</v>
      </c>
      <c r="F130" t="s">
        <v>234</v>
      </c>
      <c r="G130" t="s">
        <v>29</v>
      </c>
      <c r="H130" s="3" t="str">
        <f t="shared" si="41"/>
        <v/>
      </c>
      <c r="I130" t="s">
        <v>795</v>
      </c>
      <c r="J130" s="4" t="s">
        <v>908</v>
      </c>
      <c r="K130" t="s">
        <v>235</v>
      </c>
      <c r="L130" t="s">
        <v>236</v>
      </c>
      <c r="N130" s="4"/>
      <c r="O130" s="3" t="b">
        <f t="shared" si="28"/>
        <v>0</v>
      </c>
      <c r="P130" s="3" t="str">
        <f t="shared" si="29"/>
        <v>Pharmacy</v>
      </c>
      <c r="Q130" s="3" t="str">
        <f t="shared" si="30"/>
        <v>date</v>
      </c>
      <c r="S130" s="3" t="str">
        <f t="shared" si="31"/>
        <v>date</v>
      </c>
      <c r="T130" s="3" t="str">
        <f t="shared" si="32"/>
        <v>alter table deerwalk.Pharmacy add svc_written_date date</v>
      </c>
      <c r="U130" s="3" t="str">
        <f t="shared" si="33"/>
        <v>exec db.ColumnPropertySet 'Pharmacy', 'svc_written_date', 'date prescription was written', @tableSchema='deerwalk'</v>
      </c>
      <c r="V130" s="3" t="str">
        <f t="shared" si="34"/>
        <v>exec db.ColumnPropertySet 'Pharmacy', 'svc_written_date', '20/01/2011', @propertyName='SampleData', @tableSchema='deerwalk'</v>
      </c>
      <c r="W130" s="3" t="str">
        <f t="shared" si="35"/>
        <v/>
      </c>
      <c r="X130" s="3" t="str">
        <f t="shared" si="36"/>
        <v xml:space="preserve">/// &lt;summary&gt;date prescription was written&lt;/summary&gt;
[Description("date prescription was written")]
[DataType(DataType.Date)]
[Column("svc_written_date")]
[SampleData("20/01/2011")]
public DateTime svc_written_date { get; set; }
</v>
      </c>
      <c r="Y130" s="5" t="str">
        <f t="shared" si="37"/>
        <v>@Html.DescriptionListElement(model =&gt; model.svc_written_date)</v>
      </c>
      <c r="Z130" s="3" t="str">
        <f t="shared" si="38"/>
        <v>SvcWrittenDate</v>
      </c>
      <c r="AA130" s="3" t="str">
        <f t="shared" si="39"/>
        <v>alter table deerwalk.Pharmacy add SvcWrittenDateDateDimId int null references DateDimensions(DateDimensionId);  exec db.ColumnPropertySet 'Pharmacy', 'SvcWrittenDateDateDimId', 'svc_written_date', @propertyName='BaseField', @tableSchema='deerwalk'</v>
      </c>
      <c r="AB130" t="str">
        <f>"update dw set "&amp;Z130&amp;"DateDimId=dd.DateDimensionId from deerwalk."&amp;P130&amp;" dw inner join dbo.datedimensions dd on dw."&amp;E130&amp;"=dd.calendardate and dd.TenantId=@tenantId where dw."&amp;Z130&amp;"DateDimId is null and dw."&amp;E130&amp;" is not null;
exec db.PrintNow 'Updated {n0} deerwalk."&amp;P130&amp;"."&amp;Z130&amp;"DateDimId fields', @@rowcount;
"</f>
        <v xml:space="preserve">update dw set SvcWrittenDateDateDimId=dd.DateDimensionId from deerwalk.Pharmacy dw inner join dbo.datedimensions dd on dw.svc_written_date=dd.calendardate and dd.TenantId=@tenantId where dw.SvcWrittenDateDateDimId is null and dw.svc_written_date is not null;
exec db.PrintNow 'Updated {n0} deerwalk.Pharmacy.SvcWrittenDateDateDimId fields', @@rowcount;
</v>
      </c>
      <c r="AC130" s="3" t="str">
        <f t="shared" si="40"/>
        <v>exec db.ColumnPropertySet 'Pharmacy', 'svc_written_date', 'date prescription', @propertyName='DisplayName', @tableSchema='deerwalk'</v>
      </c>
      <c r="AR130" s="3" t="str">
        <f t="shared" si="45"/>
        <v>svc_written_date</v>
      </c>
      <c r="AS130" s="3" t="str">
        <f t="shared" si="42"/>
        <v>svcwrittendate</v>
      </c>
      <c r="AT130" s="3" t="str">
        <f t="shared" si="43"/>
        <v/>
      </c>
      <c r="AU130" s="3" t="e">
        <f t="shared" si="44"/>
        <v>#VALUE!</v>
      </c>
      <c r="AV130" s="3" t="str">
        <f t="shared" si="48"/>
        <v/>
      </c>
      <c r="AW130" s="3" t="str">
        <f t="shared" si="48"/>
        <v/>
      </c>
      <c r="AX130" s="3" t="str">
        <f t="shared" si="48"/>
        <v/>
      </c>
      <c r="AY130" s="3" t="str">
        <f t="shared" si="48"/>
        <v/>
      </c>
      <c r="AZ130" s="3" t="str">
        <f t="shared" si="47"/>
        <v/>
      </c>
      <c r="BA130" s="3" t="str">
        <f t="shared" si="48"/>
        <v/>
      </c>
      <c r="BB130" s="3" t="str">
        <f t="shared" si="48"/>
        <v/>
      </c>
      <c r="BC130" s="3" t="str">
        <f t="shared" si="48"/>
        <v/>
      </c>
      <c r="BD130" s="3" t="str">
        <f t="shared" si="48"/>
        <v/>
      </c>
    </row>
    <row r="131" spans="1:56" ht="14.25" customHeight="1" x14ac:dyDescent="0.45">
      <c r="A131" s="3" t="str">
        <f t="shared" ref="A131:A194" si="49">P131&amp;"."&amp;E131</f>
        <v>Pharmacy.svc_filled_date</v>
      </c>
      <c r="B131" t="s">
        <v>199</v>
      </c>
      <c r="C131">
        <v>36</v>
      </c>
      <c r="D131" t="s">
        <v>800</v>
      </c>
      <c r="E131" s="4" t="s">
        <v>237</v>
      </c>
      <c r="F131" t="s">
        <v>237</v>
      </c>
      <c r="G131" t="s">
        <v>29</v>
      </c>
      <c r="H131" s="3" t="str">
        <f t="shared" si="41"/>
        <v/>
      </c>
      <c r="I131" t="s">
        <v>795</v>
      </c>
      <c r="J131" s="4" t="s">
        <v>908</v>
      </c>
      <c r="K131" t="s">
        <v>238</v>
      </c>
      <c r="L131" s="1" t="s">
        <v>810</v>
      </c>
      <c r="M131" s="6"/>
      <c r="N131" s="4"/>
      <c r="O131" s="3" t="b">
        <f t="shared" ref="O131:O194" si="50">LEFT(E131,3)="udf"</f>
        <v>0</v>
      </c>
      <c r="P131" s="3" t="str">
        <f t="shared" ref="P131:P194" si="51">VLOOKUP(B131,TableMap,3,FALSE)</f>
        <v>Pharmacy</v>
      </c>
      <c r="Q131" s="3" t="str">
        <f t="shared" ref="Q131:Q194" si="52">IF(OR(G131="varchar", G131=""),"varchar("&amp;I131&amp;")", G131) &amp; IF(LEN(TRIM(D131))&gt;0," not null ","")</f>
        <v xml:space="preserve">date not null </v>
      </c>
      <c r="S131" s="3" t="str">
        <f t="shared" ref="S131:S194" si="53">IF(ISBLANK(R131),Q131,R131)</f>
        <v xml:space="preserve">date not null </v>
      </c>
      <c r="T131" s="3" t="str">
        <f t="shared" ref="T131:T194" si="54">"alter table "&amp;SchemaName&amp;"."&amp;P131&amp;" add "&amp;E131&amp;" "&amp;S131</f>
        <v xml:space="preserve">alter table deerwalk.Pharmacy add svc_filled_date date not null </v>
      </c>
      <c r="U131" s="3" t="str">
        <f t="shared" ref="U131:U194" si="55">IF(LEN(TRIM(K131))&gt;0,"exec db.ColumnPropertySet '"&amp;$P131&amp;"', '"&amp;$E131&amp;"', '"&amp;K131&amp;"', @tableSchema='"&amp;SchemaName&amp;"'","")</f>
        <v>exec db.ColumnPropertySet 'Pharmacy', 'svc_filled_date', 'date prescription was filled', @tableSchema='deerwalk'</v>
      </c>
      <c r="V131" s="3" t="str">
        <f t="shared" ref="V131:V194" si="56">IF(LEN(TRIM(L131))=0,"","exec db.ColumnPropertySet '"&amp;$P131&amp;"', '"&amp;$E131&amp;"', '"&amp;L131&amp;"', @propertyName='SampleData', @tableSchema='"&amp;SchemaName&amp;"'")</f>
        <v>exec db.ColumnPropertySet 'Pharmacy', 'svc_filled_date', '40696', @propertyName='SampleData', @tableSchema='deerwalk'</v>
      </c>
      <c r="W131" s="3" t="str">
        <f t="shared" ref="W131:W194" si="57">IF(O131,"exec db.ColumnPropertySet '"&amp;$P131&amp;"', '"&amp;$E131&amp;"', 'UserDefinedData', @propertyName='CustomAttribute', @tableSchema='"&amp;SchemaName&amp;"'", "")</f>
        <v/>
      </c>
      <c r="X131" s="3" t="str">
        <f t="shared" ref="X131:X194" si="58">IF(LEN(TRIM(" "&amp;K131))&gt;0,"/// &lt;summary&gt;"&amp;K131&amp;"&lt;/summary&gt;
"&amp;"[Description("""&amp;K131&amp;""")]
","")&amp;IF(G131="date","[DataType(DataType.Date)]
","")&amp;IF(D131="1","[Required]
","")&amp;"[Column("""&amp;E131&amp;""")]
"&amp;IF(LEN(TRIM(" "&amp;L131))&gt;0,"[SampleData("""&amp;L131&amp;""")]
","")&amp;IF(LEN(TRIM(" "&amp;I131))&gt;0,"[MaxLength("&amp;I131&amp;")]
","")&amp;"public "&amp;IF(G131="","string",VLOOKUP(G131,TypeMap,2,FALSE))&amp;" "&amp;E131&amp;" { get; set; }
"</f>
        <v xml:space="preserve">/// &lt;summary&gt;date prescription was filled&lt;/summary&gt;
[Description("date prescription was filled")]
[DataType(DataType.Date)]
[Required]
[Column("svc_filled_date")]
[SampleData("40696")]
public DateTime svc_filled_date { get; set; }
</v>
      </c>
      <c r="Y131" s="5" t="str">
        <f t="shared" ref="Y131:Y194" si="59">"@Html.DescriptionListElement(model =&gt; model."&amp;E131&amp;")"</f>
        <v>@Html.DescriptionListElement(model =&gt; model.svc_filled_date)</v>
      </c>
      <c r="Z131" s="3" t="str">
        <f t="shared" ref="Z131:Z194" si="60">SUBSTITUTE(SUBSTITUTE(PROPER(SUBSTITUTE(E131,"_"," "))&amp;" ", "Id ", "ID"), " ", "")</f>
        <v>SvcFilledDate</v>
      </c>
      <c r="AA131" s="3" t="str">
        <f t="shared" ref="AA131:AA194" si="61">IF(G131="date","alter table "&amp;SchemaName&amp;"."&amp;P131&amp;" add "&amp;Z131&amp;"DateDimId int null references DateDimensions(DateDimensionId);  exec db.ColumnPropertySet '"&amp;$P131&amp;"', '"&amp;$Z131&amp;"DateDimId', '"&amp;$E131&amp;"', @propertyName='BaseField', @tableSchema='"&amp;SchemaName&amp;"'","")</f>
        <v>alter table deerwalk.Pharmacy add SvcFilledDateDateDimId int null references DateDimensions(DateDimensionId);  exec db.ColumnPropertySet 'Pharmacy', 'SvcFilledDateDateDimId', 'svc_filled_date', @propertyName='BaseField', @tableSchema='deerwalk'</v>
      </c>
      <c r="AB131" t="str">
        <f>"update dw set "&amp;Z131&amp;"DateDimId=dd.DateDimensionId from deerwalk."&amp;P131&amp;" dw inner join dbo.datedimensions dd on dw."&amp;E131&amp;"=dd.calendardate and dd.TenantId=@tenantId where dw."&amp;Z131&amp;"DateDimId is null and dw."&amp;E131&amp;" is not null;
exec db.PrintNow 'Updated {n0} deerwalk."&amp;P131&amp;"."&amp;Z131&amp;"DateDimId fields', @@rowcount;
"</f>
        <v xml:space="preserve">update dw set SvcFilledDateDateDimId=dd.DateDimensionId from deerwalk.Pharmacy dw inner join dbo.datedimensions dd on dw.svc_filled_date=dd.calendardate and dd.TenantId=@tenantId where dw.SvcFilledDateDateDimId is null and dw.svc_filled_date is not null;
exec db.PrintNow 'Updated {n0} deerwalk.Pharmacy.SvcFilledDateDateDimId fields', @@rowcount;
</v>
      </c>
      <c r="AC131" s="3" t="str">
        <f t="shared" ref="AC131:AC194" si="62">IF(LEN(TRIM(J131))=0,"","exec db.ColumnPropertySet '"&amp;$P131&amp;"', '"&amp;$E131&amp;"', '"&amp;J131&amp;"', @propertyName='DisplayName', @tableSchema='"&amp;SchemaName&amp;"'")</f>
        <v>exec db.ColumnPropertySet 'Pharmacy', 'svc_filled_date', 'date prescription', @propertyName='DisplayName', @tableSchema='deerwalk'</v>
      </c>
      <c r="AR131" s="3" t="str">
        <f t="shared" si="45"/>
        <v>svc_filled_date</v>
      </c>
      <c r="AS131" s="3" t="str">
        <f t="shared" si="42"/>
        <v>svcfilleddate</v>
      </c>
      <c r="AT131" s="3" t="str">
        <f t="shared" si="43"/>
        <v/>
      </c>
      <c r="AU131" s="3" t="e">
        <f t="shared" si="44"/>
        <v>#VALUE!</v>
      </c>
      <c r="AV131" s="3" t="str">
        <f t="shared" si="48"/>
        <v/>
      </c>
      <c r="AW131" s="3" t="str">
        <f t="shared" si="48"/>
        <v/>
      </c>
      <c r="AX131" s="3" t="str">
        <f t="shared" si="48"/>
        <v/>
      </c>
      <c r="AY131" s="3" t="str">
        <f t="shared" si="48"/>
        <v/>
      </c>
      <c r="AZ131" s="3" t="str">
        <f t="shared" si="47"/>
        <v/>
      </c>
      <c r="BA131" s="3" t="str">
        <f t="shared" si="48"/>
        <v/>
      </c>
      <c r="BB131" s="3" t="str">
        <f t="shared" si="48"/>
        <v/>
      </c>
      <c r="BC131" s="3" t="str">
        <f t="shared" si="48"/>
        <v/>
      </c>
      <c r="BD131" s="3" t="str">
        <f t="shared" si="48"/>
        <v/>
      </c>
    </row>
    <row r="132" spans="1:56" ht="14.25" customHeight="1" x14ac:dyDescent="0.45">
      <c r="A132" s="3" t="str">
        <f t="shared" si="49"/>
        <v>Pharmacy.svc_service_date</v>
      </c>
      <c r="B132" t="s">
        <v>199</v>
      </c>
      <c r="C132">
        <v>37</v>
      </c>
      <c r="D132" t="s">
        <v>795</v>
      </c>
      <c r="E132" s="4" t="s">
        <v>239</v>
      </c>
      <c r="F132" t="s">
        <v>239</v>
      </c>
      <c r="G132" t="s">
        <v>29</v>
      </c>
      <c r="H132" s="3" t="str">
        <f t="shared" ref="H132:H195" si="63">IFERROR(AT132,I132)</f>
        <v/>
      </c>
      <c r="I132" t="s">
        <v>795</v>
      </c>
      <c r="J132" s="4" t="s">
        <v>909</v>
      </c>
      <c r="K132" t="s">
        <v>240</v>
      </c>
      <c r="L132" s="1" t="s">
        <v>811</v>
      </c>
      <c r="M132" s="6"/>
      <c r="N132" s="4"/>
      <c r="O132" s="3" t="b">
        <f t="shared" si="50"/>
        <v>0</v>
      </c>
      <c r="P132" s="3" t="str">
        <f t="shared" si="51"/>
        <v>Pharmacy</v>
      </c>
      <c r="Q132" s="3" t="str">
        <f t="shared" si="52"/>
        <v>date</v>
      </c>
      <c r="S132" s="3" t="str">
        <f t="shared" si="53"/>
        <v>date</v>
      </c>
      <c r="T132" s="3" t="str">
        <f t="shared" si="54"/>
        <v>alter table deerwalk.Pharmacy add svc_service_date date</v>
      </c>
      <c r="U132" s="3" t="str">
        <f t="shared" si="55"/>
        <v>exec db.ColumnPropertySet 'Pharmacy', 'svc_service_date', 'date of service', @tableSchema='deerwalk'</v>
      </c>
      <c r="V132" s="3" t="str">
        <f t="shared" si="56"/>
        <v>exec db.ColumnPropertySet 'Pharmacy', 'svc_service_date', '40699', @propertyName='SampleData', @tableSchema='deerwalk'</v>
      </c>
      <c r="W132" s="3" t="str">
        <f t="shared" si="57"/>
        <v/>
      </c>
      <c r="X132" s="3" t="str">
        <f t="shared" si="58"/>
        <v xml:space="preserve">/// &lt;summary&gt;date of service&lt;/summary&gt;
[Description("date of service")]
[DataType(DataType.Date)]
[Column("svc_service_date")]
[SampleData("40699")]
public DateTime svc_service_date { get; set; }
</v>
      </c>
      <c r="Y132" s="5" t="str">
        <f t="shared" si="59"/>
        <v>@Html.DescriptionListElement(model =&gt; model.svc_service_date)</v>
      </c>
      <c r="Z132" s="3" t="str">
        <f t="shared" si="60"/>
        <v>SvcServiceDate</v>
      </c>
      <c r="AA132" s="3" t="str">
        <f t="shared" si="61"/>
        <v>alter table deerwalk.Pharmacy add SvcServiceDateDateDimId int null references DateDimensions(DateDimensionId);  exec db.ColumnPropertySet 'Pharmacy', 'SvcServiceDateDateDimId', 'svc_service_date', @propertyName='BaseField', @tableSchema='deerwalk'</v>
      </c>
      <c r="AB132" t="str">
        <f>"update dw set "&amp;Z132&amp;"DateDimId=dd.DateDimensionId from deerwalk."&amp;P132&amp;" dw inner join dbo.datedimensions dd on dw."&amp;E132&amp;"=dd.calendardate and dd.TenantId=@tenantId where dw."&amp;Z132&amp;"DateDimId is null and dw."&amp;E132&amp;" is not null;
exec db.PrintNow 'Updated {n0} deerwalk."&amp;P132&amp;"."&amp;Z132&amp;"DateDimId fields', @@rowcount;
"</f>
        <v xml:space="preserve">update dw set SvcServiceDateDateDimId=dd.DateDimensionId from deerwalk.Pharmacy dw inner join dbo.datedimensions dd on dw.svc_service_date=dd.calendardate and dd.TenantId=@tenantId where dw.SvcServiceDateDateDimId is null and dw.svc_service_date is not null;
exec db.PrintNow 'Updated {n0} deerwalk.Pharmacy.SvcServiceDateDateDimId fields', @@rowcount;
</v>
      </c>
      <c r="AC132" s="3" t="str">
        <f t="shared" si="62"/>
        <v>exec db.ColumnPropertySet 'Pharmacy', 'svc_service_date', 'date of', @propertyName='DisplayName', @tableSchema='deerwalk'</v>
      </c>
      <c r="AR132" s="3" t="str">
        <f t="shared" si="45"/>
        <v>svc_service_date</v>
      </c>
      <c r="AS132" s="3" t="str">
        <f t="shared" ref="AS132:AS195" si="64">SUBSTITUTE(AR132,"_","")</f>
        <v>svcservicedate</v>
      </c>
      <c r="AT132" s="3" t="str">
        <f t="shared" si="43"/>
        <v/>
      </c>
      <c r="AU132" s="3" t="e">
        <f t="shared" si="44"/>
        <v>#VALUE!</v>
      </c>
      <c r="AV132" s="3" t="str">
        <f t="shared" si="48"/>
        <v/>
      </c>
      <c r="AW132" s="3" t="str">
        <f t="shared" si="48"/>
        <v/>
      </c>
      <c r="AX132" s="3" t="str">
        <f t="shared" si="48"/>
        <v/>
      </c>
      <c r="AY132" s="3" t="str">
        <f t="shared" si="48"/>
        <v/>
      </c>
      <c r="AZ132" s="3" t="str">
        <f t="shared" si="47"/>
        <v/>
      </c>
      <c r="BA132" s="3" t="str">
        <f t="shared" si="48"/>
        <v/>
      </c>
      <c r="BB132" s="3" t="str">
        <f t="shared" si="48"/>
        <v/>
      </c>
      <c r="BC132" s="3" t="str">
        <f t="shared" si="48"/>
        <v/>
      </c>
      <c r="BD132" s="3" t="str">
        <f t="shared" si="48"/>
        <v/>
      </c>
    </row>
    <row r="133" spans="1:56" ht="14.25" customHeight="1" x14ac:dyDescent="0.45">
      <c r="A133" s="3" t="str">
        <f t="shared" si="49"/>
        <v>Pharmacy.rev_paid_date</v>
      </c>
      <c r="B133" t="s">
        <v>199</v>
      </c>
      <c r="C133">
        <v>38</v>
      </c>
      <c r="D133" t="s">
        <v>795</v>
      </c>
      <c r="E133" s="4" t="s">
        <v>241</v>
      </c>
      <c r="F133" t="s">
        <v>241</v>
      </c>
      <c r="G133" t="s">
        <v>29</v>
      </c>
      <c r="H133" s="3" t="str">
        <f t="shared" si="63"/>
        <v/>
      </c>
      <c r="I133" t="s">
        <v>795</v>
      </c>
      <c r="J133" s="4" t="s">
        <v>1078</v>
      </c>
      <c r="K133" t="s">
        <v>242</v>
      </c>
      <c r="L133" s="1" t="s">
        <v>812</v>
      </c>
      <c r="M133" s="6"/>
      <c r="N133" s="4"/>
      <c r="O133" s="3" t="b">
        <f t="shared" si="50"/>
        <v>0</v>
      </c>
      <c r="P133" s="3" t="str">
        <f t="shared" si="51"/>
        <v>Pharmacy</v>
      </c>
      <c r="Q133" s="3" t="str">
        <f t="shared" si="52"/>
        <v>date</v>
      </c>
      <c r="S133" s="3" t="str">
        <f t="shared" si="53"/>
        <v>date</v>
      </c>
      <c r="T133" s="3" t="str">
        <f t="shared" si="54"/>
        <v>alter table deerwalk.Pharmacy add rev_paid_date date</v>
      </c>
      <c r="U133" s="3" t="str">
        <f t="shared" si="55"/>
        <v>exec db.ColumnPropertySet 'Pharmacy', 'rev_paid_date', 'date of payment', @tableSchema='deerwalk'</v>
      </c>
      <c r="V133" s="3" t="str">
        <f t="shared" si="56"/>
        <v>exec db.ColumnPropertySet 'Pharmacy', 'rev_paid_date', '40700', @propertyName='SampleData', @tableSchema='deerwalk'</v>
      </c>
      <c r="W133" s="3" t="str">
        <f t="shared" si="57"/>
        <v/>
      </c>
      <c r="X133" s="3" t="str">
        <f t="shared" si="58"/>
        <v xml:space="preserve">/// &lt;summary&gt;date of payment&lt;/summary&gt;
[Description("date of payment")]
[DataType(DataType.Date)]
[Column("rev_paid_date")]
[SampleData("40700")]
public DateTime rev_paid_date { get; set; }
</v>
      </c>
      <c r="Y133" s="5" t="str">
        <f t="shared" si="59"/>
        <v>@Html.DescriptionListElement(model =&gt; model.rev_paid_date)</v>
      </c>
      <c r="Z133" s="3" t="str">
        <f t="shared" si="60"/>
        <v>RevPaidDate</v>
      </c>
      <c r="AA133" s="3" t="str">
        <f t="shared" si="61"/>
        <v>alter table deerwalk.Pharmacy add RevPaidDateDateDimId int null references DateDimensions(DateDimensionId);  exec db.ColumnPropertySet 'Pharmacy', 'RevPaidDateDateDimId', 'rev_paid_date', @propertyName='BaseField', @tableSchema='deerwalk'</v>
      </c>
      <c r="AB133" t="str">
        <f>"update dw set "&amp;Z133&amp;"DateDimId=dd.DateDimensionId from deerwalk."&amp;P133&amp;" dw inner join dbo.datedimensions dd on dw."&amp;E133&amp;"=dd.calendardate and dd.TenantId=@tenantId where dw."&amp;Z133&amp;"DateDimId is null and dw."&amp;E133&amp;" is not null;
exec db.PrintNow 'Updated {n0} deerwalk."&amp;P133&amp;"."&amp;Z133&amp;"DateDimId fields', @@rowcount;
"</f>
        <v xml:space="preserve">update dw set RevPaidDateDateDimId=dd.DateDimensionId from deerwalk.Pharmacy dw inner join dbo.datedimensions dd on dw.rev_paid_date=dd.calendardate and dd.TenantId=@tenantId where dw.RevPaidDateDateDimId is null and dw.rev_paid_date is not null;
exec db.PrintNow 'Updated {n0} deerwalk.Pharmacy.RevPaidDateDateDimId fields', @@rowcount;
</v>
      </c>
      <c r="AC133" s="3" t="str">
        <f t="shared" si="62"/>
        <v>exec db.ColumnPropertySet 'Pharmacy', 'rev_paid_date', 'Date Paid', @propertyName='DisplayName', @tableSchema='deerwalk'</v>
      </c>
      <c r="AR133" s="3" t="str">
        <f t="shared" si="45"/>
        <v>rev_paid_date</v>
      </c>
      <c r="AS133" s="3" t="str">
        <f t="shared" si="64"/>
        <v>revpaiddate</v>
      </c>
      <c r="AT133" s="3" t="str">
        <f t="shared" si="43"/>
        <v/>
      </c>
      <c r="AU133" s="3" t="e">
        <f t="shared" si="44"/>
        <v>#VALUE!</v>
      </c>
      <c r="AV133" s="3" t="str">
        <f t="shared" si="48"/>
        <v/>
      </c>
      <c r="AW133" s="3" t="str">
        <f t="shared" si="48"/>
        <v/>
      </c>
      <c r="AX133" s="3" t="str">
        <f t="shared" si="48"/>
        <v/>
      </c>
      <c r="AY133" s="3" t="str">
        <f t="shared" si="48"/>
        <v/>
      </c>
      <c r="AZ133" s="3" t="str">
        <f t="shared" si="47"/>
        <v/>
      </c>
      <c r="BA133" s="3" t="str">
        <f t="shared" si="48"/>
        <v/>
      </c>
      <c r="BB133" s="3" t="str">
        <f t="shared" si="48"/>
        <v/>
      </c>
      <c r="BC133" s="3" t="str">
        <f t="shared" si="48"/>
        <v/>
      </c>
      <c r="BD133" s="3" t="str">
        <f t="shared" si="48"/>
        <v/>
      </c>
    </row>
    <row r="134" spans="1:56" ht="14.25" customHeight="1" x14ac:dyDescent="0.45">
      <c r="A134" s="3" t="str">
        <f t="shared" si="49"/>
        <v>Pharmacy.svc_ndc_code</v>
      </c>
      <c r="B134" t="s">
        <v>199</v>
      </c>
      <c r="C134">
        <v>39</v>
      </c>
      <c r="D134" t="s">
        <v>795</v>
      </c>
      <c r="E134" s="4" t="s">
        <v>243</v>
      </c>
      <c r="F134" t="s">
        <v>243</v>
      </c>
      <c r="G134" t="s">
        <v>6</v>
      </c>
      <c r="H134" s="3">
        <f t="shared" si="63"/>
        <v>11</v>
      </c>
      <c r="I134" t="s">
        <v>858</v>
      </c>
      <c r="J134" s="4" t="s">
        <v>910</v>
      </c>
      <c r="K134" t="s">
        <v>244</v>
      </c>
      <c r="L134" t="s">
        <v>813</v>
      </c>
      <c r="N134" s="4"/>
      <c r="O134" s="3" t="b">
        <f t="shared" si="50"/>
        <v>0</v>
      </c>
      <c r="P134" s="3" t="str">
        <f t="shared" si="51"/>
        <v>Pharmacy</v>
      </c>
      <c r="Q134" s="3" t="str">
        <f t="shared" si="52"/>
        <v>varchar(11)</v>
      </c>
      <c r="S134" s="3" t="str">
        <f t="shared" si="53"/>
        <v>varchar(11)</v>
      </c>
      <c r="T134" s="3" t="str">
        <f t="shared" si="54"/>
        <v>alter table deerwalk.Pharmacy add svc_ndc_code varchar(11)</v>
      </c>
      <c r="U134" s="3" t="str">
        <f t="shared" si="55"/>
        <v>exec db.ColumnPropertySet 'Pharmacy', 'svc_ndc_code', 'National Drug Code', @tableSchema='deerwalk'</v>
      </c>
      <c r="V134" s="3" t="str">
        <f t="shared" si="56"/>
        <v>exec db.ColumnPropertySet 'Pharmacy', 'svc_ndc_code', '2416502', @propertyName='SampleData', @tableSchema='deerwalk'</v>
      </c>
      <c r="W134" s="3" t="str">
        <f t="shared" si="57"/>
        <v/>
      </c>
      <c r="X134" s="3" t="str">
        <f t="shared" si="58"/>
        <v xml:space="preserve">/// &lt;summary&gt;National Drug Code&lt;/summary&gt;
[Description("National Drug Code")]
[Column("svc_ndc_code")]
[SampleData("2416502")]
[MaxLength(11)]
public string svc_ndc_code { get; set; }
</v>
      </c>
      <c r="Y134" s="5" t="str">
        <f t="shared" si="59"/>
        <v>@Html.DescriptionListElement(model =&gt; model.svc_ndc_code)</v>
      </c>
      <c r="Z134" s="3" t="str">
        <f t="shared" si="60"/>
        <v>SvcNdcCode</v>
      </c>
      <c r="AA134" s="3" t="str">
        <f t="shared" si="61"/>
        <v/>
      </c>
      <c r="AC134" s="3" t="str">
        <f t="shared" si="62"/>
        <v>exec db.ColumnPropertySet 'Pharmacy', 'svc_ndc_code', 'National Drug', @propertyName='DisplayName', @tableSchema='deerwalk'</v>
      </c>
      <c r="AR134" s="3" t="str">
        <f t="shared" si="45"/>
        <v>svc_ndc_code</v>
      </c>
      <c r="AS134" s="3" t="str">
        <f t="shared" si="64"/>
        <v>svcndccode</v>
      </c>
      <c r="AT134" s="3">
        <f t="shared" si="43"/>
        <v>11</v>
      </c>
      <c r="AU134" s="3">
        <f t="shared" si="44"/>
        <v>11</v>
      </c>
      <c r="AV134" s="3" t="str">
        <f t="shared" si="48"/>
        <v/>
      </c>
      <c r="AW134" s="3" t="str">
        <f t="shared" si="48"/>
        <v/>
      </c>
      <c r="AX134" s="3" t="str">
        <f t="shared" si="48"/>
        <v/>
      </c>
      <c r="AY134" s="3" t="str">
        <f t="shared" si="48"/>
        <v/>
      </c>
      <c r="AZ134" s="3" t="str">
        <f t="shared" si="47"/>
        <v/>
      </c>
      <c r="BA134" s="3" t="str">
        <f t="shared" si="48"/>
        <v/>
      </c>
      <c r="BB134" s="3" t="str">
        <f t="shared" si="48"/>
        <v/>
      </c>
      <c r="BC134" s="3" t="str">
        <f t="shared" si="48"/>
        <v/>
      </c>
      <c r="BD134" s="3" t="str">
        <f t="shared" si="48"/>
        <v/>
      </c>
    </row>
    <row r="135" spans="1:56" ht="14.25" customHeight="1" x14ac:dyDescent="0.45">
      <c r="A135" s="3" t="str">
        <f t="shared" si="49"/>
        <v>Pharmacy.svc_ndc_desc</v>
      </c>
      <c r="B135" t="s">
        <v>199</v>
      </c>
      <c r="C135">
        <v>40</v>
      </c>
      <c r="D135" t="s">
        <v>795</v>
      </c>
      <c r="E135" s="4" t="s">
        <v>245</v>
      </c>
      <c r="F135" t="s">
        <v>245</v>
      </c>
      <c r="G135" t="s">
        <v>6</v>
      </c>
      <c r="H135" s="3">
        <f t="shared" si="63"/>
        <v>256</v>
      </c>
      <c r="I135" t="s">
        <v>867</v>
      </c>
      <c r="J135" s="4" t="s">
        <v>910</v>
      </c>
      <c r="K135" t="s">
        <v>246</v>
      </c>
      <c r="L135" t="s">
        <v>247</v>
      </c>
      <c r="N135" s="4"/>
      <c r="O135" s="3" t="b">
        <f t="shared" si="50"/>
        <v>0</v>
      </c>
      <c r="P135" s="3" t="str">
        <f t="shared" si="51"/>
        <v>Pharmacy</v>
      </c>
      <c r="Q135" s="3" t="str">
        <f t="shared" si="52"/>
        <v>varchar(256)</v>
      </c>
      <c r="S135" s="3" t="str">
        <f t="shared" si="53"/>
        <v>varchar(256)</v>
      </c>
      <c r="T135" s="3" t="str">
        <f t="shared" si="54"/>
        <v>alter table deerwalk.Pharmacy add svc_ndc_desc varchar(256)</v>
      </c>
      <c r="U135" s="3" t="str">
        <f t="shared" si="55"/>
        <v>exec db.ColumnPropertySet 'Pharmacy', 'svc_ndc_desc', 'National Drug Code description', @tableSchema='deerwalk'</v>
      </c>
      <c r="V135" s="3" t="str">
        <f t="shared" si="56"/>
        <v>exec db.ColumnPropertySet 'Pharmacy', 'svc_ndc_desc', 'Evista 60 Mg Tablet', @propertyName='SampleData', @tableSchema='deerwalk'</v>
      </c>
      <c r="W135" s="3" t="str">
        <f t="shared" si="57"/>
        <v/>
      </c>
      <c r="X135" s="3" t="str">
        <f t="shared" si="58"/>
        <v xml:space="preserve">/// &lt;summary&gt;National Drug Code description&lt;/summary&gt;
[Description("National Drug Code description")]
[Column("svc_ndc_desc")]
[SampleData("Evista 60 Mg Tablet")]
[MaxLength(256)]
public string svc_ndc_desc { get; set; }
</v>
      </c>
      <c r="Y135" s="5" t="str">
        <f t="shared" si="59"/>
        <v>@Html.DescriptionListElement(model =&gt; model.svc_ndc_desc)</v>
      </c>
      <c r="Z135" s="3" t="str">
        <f t="shared" si="60"/>
        <v>SvcNdcDesc</v>
      </c>
      <c r="AA135" s="3" t="str">
        <f t="shared" si="61"/>
        <v/>
      </c>
      <c r="AC135" s="3" t="str">
        <f t="shared" si="62"/>
        <v>exec db.ColumnPropertySet 'Pharmacy', 'svc_ndc_desc', 'National Drug', @propertyName='DisplayName', @tableSchema='deerwalk'</v>
      </c>
      <c r="AR135" s="3" t="str">
        <f t="shared" si="45"/>
        <v>svc_ndc_desc</v>
      </c>
      <c r="AS135" s="3" t="str">
        <f t="shared" si="64"/>
        <v>svcndcdesc</v>
      </c>
      <c r="AT135" s="3">
        <f t="shared" si="43"/>
        <v>256</v>
      </c>
      <c r="AU135" s="3">
        <f t="shared" si="44"/>
        <v>256</v>
      </c>
      <c r="AV135" s="3" t="str">
        <f t="shared" si="48"/>
        <v/>
      </c>
      <c r="AW135" s="3" t="str">
        <f t="shared" si="48"/>
        <v/>
      </c>
      <c r="AX135" s="3" t="str">
        <f t="shared" si="48"/>
        <v/>
      </c>
      <c r="AY135" s="3" t="str">
        <f t="shared" si="48"/>
        <v/>
      </c>
      <c r="AZ135" s="3" t="str">
        <f t="shared" si="47"/>
        <v/>
      </c>
      <c r="BA135" s="3" t="str">
        <f t="shared" si="48"/>
        <v/>
      </c>
      <c r="BB135" s="3" t="str">
        <f t="shared" si="48"/>
        <v/>
      </c>
      <c r="BC135" s="3" t="str">
        <f t="shared" si="48"/>
        <v/>
      </c>
      <c r="BD135" s="3" t="str">
        <f t="shared" si="48"/>
        <v/>
      </c>
    </row>
    <row r="136" spans="1:56" ht="14.25" customHeight="1" x14ac:dyDescent="0.45">
      <c r="A136" s="3" t="str">
        <f t="shared" si="49"/>
        <v>Pharmacy.svc_rx_class_code</v>
      </c>
      <c r="B136" t="s">
        <v>199</v>
      </c>
      <c r="C136">
        <v>41</v>
      </c>
      <c r="D136" t="s">
        <v>795</v>
      </c>
      <c r="E136" s="4" t="s">
        <v>248</v>
      </c>
      <c r="F136" t="s">
        <v>248</v>
      </c>
      <c r="G136" t="s">
        <v>6</v>
      </c>
      <c r="H136" s="3">
        <f t="shared" si="63"/>
        <v>12</v>
      </c>
      <c r="I136" t="s">
        <v>839</v>
      </c>
      <c r="J136" s="4" t="s">
        <v>1114</v>
      </c>
      <c r="K136" t="s">
        <v>249</v>
      </c>
      <c r="L136" t="s">
        <v>814</v>
      </c>
      <c r="N136" s="4"/>
      <c r="O136" s="3" t="b">
        <f t="shared" si="50"/>
        <v>0</v>
      </c>
      <c r="P136" s="3" t="str">
        <f t="shared" si="51"/>
        <v>Pharmacy</v>
      </c>
      <c r="Q136" s="3" t="str">
        <f t="shared" si="52"/>
        <v>varchar(12)</v>
      </c>
      <c r="S136" s="3" t="str">
        <f t="shared" si="53"/>
        <v>varchar(12)</v>
      </c>
      <c r="T136" s="3" t="str">
        <f t="shared" si="54"/>
        <v>alter table deerwalk.Pharmacy add svc_rx_class_code varchar(12)</v>
      </c>
      <c r="U136" s="3" t="str">
        <f t="shared" si="55"/>
        <v>exec db.ColumnPropertySet 'Pharmacy', 'svc_rx_class_code', 'Pharmacy class code', @tableSchema='deerwalk'</v>
      </c>
      <c r="V136" s="3" t="str">
        <f t="shared" si="56"/>
        <v>exec db.ColumnPropertySet 'Pharmacy', 'svc_rx_class_code', '77', @propertyName='SampleData', @tableSchema='deerwalk'</v>
      </c>
      <c r="W136" s="3" t="str">
        <f t="shared" si="57"/>
        <v/>
      </c>
      <c r="X136" s="3" t="str">
        <f t="shared" si="58"/>
        <v xml:space="preserve">/// &lt;summary&gt;Pharmacy class code&lt;/summary&gt;
[Description("Pharmacy class code")]
[Column("svc_rx_class_code")]
[SampleData("77")]
[MaxLength(12)]
public string svc_rx_class_code { get; set; }
</v>
      </c>
      <c r="Y136" s="5" t="str">
        <f t="shared" si="59"/>
        <v>@Html.DescriptionListElement(model =&gt; model.svc_rx_class_code)</v>
      </c>
      <c r="Z136" s="3" t="str">
        <f t="shared" si="60"/>
        <v>SvcRxClassCode</v>
      </c>
      <c r="AA136" s="3" t="str">
        <f t="shared" si="61"/>
        <v/>
      </c>
      <c r="AC136" s="3" t="str">
        <f t="shared" si="62"/>
        <v>exec db.ColumnPropertySet 'Pharmacy', 'svc_rx_class_code', 'Pharmacy Class Code', @propertyName='DisplayName', @tableSchema='deerwalk'</v>
      </c>
      <c r="AR136" s="3" t="str">
        <f t="shared" si="45"/>
        <v>svc_rx_class_code</v>
      </c>
      <c r="AS136" s="3" t="str">
        <f t="shared" si="64"/>
        <v>svcrxclasscode</v>
      </c>
      <c r="AT136" s="3">
        <f t="shared" si="43"/>
        <v>12</v>
      </c>
      <c r="AU136" s="3">
        <f t="shared" si="44"/>
        <v>12</v>
      </c>
      <c r="AV136" s="3" t="str">
        <f t="shared" si="48"/>
        <v/>
      </c>
      <c r="AW136" s="3" t="str">
        <f t="shared" si="48"/>
        <v/>
      </c>
      <c r="AX136" s="3" t="str">
        <f t="shared" si="48"/>
        <v/>
      </c>
      <c r="AY136" s="3" t="str">
        <f t="shared" si="48"/>
        <v/>
      </c>
      <c r="AZ136" s="3" t="str">
        <f t="shared" si="47"/>
        <v/>
      </c>
      <c r="BA136" s="3" t="str">
        <f t="shared" si="48"/>
        <v/>
      </c>
      <c r="BB136" s="3" t="str">
        <f t="shared" si="48"/>
        <v/>
      </c>
      <c r="BC136" s="3" t="str">
        <f t="shared" si="48"/>
        <v/>
      </c>
      <c r="BD136" s="3" t="str">
        <f t="shared" si="48"/>
        <v/>
      </c>
    </row>
    <row r="137" spans="1:56" ht="14.25" customHeight="1" x14ac:dyDescent="0.45">
      <c r="A137" s="3" t="str">
        <f t="shared" si="49"/>
        <v>Pharmacy.svc_rx_class_desc</v>
      </c>
      <c r="B137" t="s">
        <v>199</v>
      </c>
      <c r="C137">
        <v>42</v>
      </c>
      <c r="D137" t="s">
        <v>795</v>
      </c>
      <c r="E137" s="4" t="s">
        <v>250</v>
      </c>
      <c r="F137" t="s">
        <v>250</v>
      </c>
      <c r="G137" t="s">
        <v>6</v>
      </c>
      <c r="H137" s="3">
        <f t="shared" si="63"/>
        <v>200</v>
      </c>
      <c r="I137" t="s">
        <v>868</v>
      </c>
      <c r="J137" s="4" t="s">
        <v>1115</v>
      </c>
      <c r="K137" t="s">
        <v>251</v>
      </c>
      <c r="L137" t="s">
        <v>252</v>
      </c>
      <c r="N137" s="4"/>
      <c r="O137" s="3" t="b">
        <f t="shared" si="50"/>
        <v>0</v>
      </c>
      <c r="P137" s="3" t="str">
        <f t="shared" si="51"/>
        <v>Pharmacy</v>
      </c>
      <c r="Q137" s="3" t="str">
        <f t="shared" si="52"/>
        <v>varchar(200)</v>
      </c>
      <c r="S137" s="3" t="str">
        <f t="shared" si="53"/>
        <v>varchar(200)</v>
      </c>
      <c r="T137" s="3" t="str">
        <f t="shared" si="54"/>
        <v>alter table deerwalk.Pharmacy add svc_rx_class_desc varchar(200)</v>
      </c>
      <c r="U137" s="3" t="str">
        <f t="shared" si="55"/>
        <v>exec db.ColumnPropertySet 'Pharmacy', 'svc_rx_class_desc', 'Pharmacy class code descirption', @tableSchema='deerwalk'</v>
      </c>
      <c r="V137" s="3" t="str">
        <f t="shared" si="56"/>
        <v>exec db.ColumnPropertySet 'Pharmacy', 'svc_rx_class_desc', 'Anticoagulants', @propertyName='SampleData', @tableSchema='deerwalk'</v>
      </c>
      <c r="W137" s="3" t="str">
        <f t="shared" si="57"/>
        <v/>
      </c>
      <c r="X137" s="3" t="str">
        <f t="shared" si="58"/>
        <v xml:space="preserve">/// &lt;summary&gt;Pharmacy class code descirption&lt;/summary&gt;
[Description("Pharmacy class code descirption")]
[Column("svc_rx_class_desc")]
[SampleData("Anticoagulants")]
[MaxLength(200)]
public string svc_rx_class_desc { get; set; }
</v>
      </c>
      <c r="Y137" s="5" t="str">
        <f t="shared" si="59"/>
        <v>@Html.DescriptionListElement(model =&gt; model.svc_rx_class_desc)</v>
      </c>
      <c r="Z137" s="3" t="str">
        <f t="shared" si="60"/>
        <v>SvcRxClassDesc</v>
      </c>
      <c r="AA137" s="3" t="str">
        <f t="shared" si="61"/>
        <v/>
      </c>
      <c r="AC137" s="3" t="str">
        <f t="shared" si="62"/>
        <v>exec db.ColumnPropertySet 'Pharmacy', 'svc_rx_class_desc', 'Pharmacy Class', @propertyName='DisplayName', @tableSchema='deerwalk'</v>
      </c>
      <c r="AR137" s="3" t="str">
        <f t="shared" si="45"/>
        <v>svc_rx_class_desc</v>
      </c>
      <c r="AS137" s="3" t="str">
        <f t="shared" si="64"/>
        <v>svcrxclassdesc</v>
      </c>
      <c r="AT137" s="3">
        <f t="shared" si="43"/>
        <v>200</v>
      </c>
      <c r="AU137" s="3">
        <f t="shared" si="44"/>
        <v>200</v>
      </c>
      <c r="AV137" s="3" t="str">
        <f t="shared" si="48"/>
        <v/>
      </c>
      <c r="AW137" s="3" t="str">
        <f t="shared" si="48"/>
        <v/>
      </c>
      <c r="AX137" s="3" t="str">
        <f t="shared" si="48"/>
        <v/>
      </c>
      <c r="AY137" s="3" t="str">
        <f t="shared" si="48"/>
        <v/>
      </c>
      <c r="AZ137" s="3" t="str">
        <f t="shared" si="47"/>
        <v/>
      </c>
      <c r="BA137" s="3" t="str">
        <f t="shared" si="48"/>
        <v/>
      </c>
      <c r="BB137" s="3" t="str">
        <f t="shared" si="48"/>
        <v/>
      </c>
      <c r="BC137" s="3" t="str">
        <f t="shared" si="48"/>
        <v/>
      </c>
      <c r="BD137" s="3" t="str">
        <f t="shared" si="48"/>
        <v/>
      </c>
    </row>
    <row r="138" spans="1:56" ht="14.25" customHeight="1" x14ac:dyDescent="0.45">
      <c r="A138" s="3" t="str">
        <f t="shared" si="49"/>
        <v>Pharmacy.svc_drug_name</v>
      </c>
      <c r="B138" t="s">
        <v>199</v>
      </c>
      <c r="C138">
        <v>43</v>
      </c>
      <c r="D138" t="s">
        <v>795</v>
      </c>
      <c r="E138" s="4" t="s">
        <v>253</v>
      </c>
      <c r="F138" t="s">
        <v>253</v>
      </c>
      <c r="G138" t="s">
        <v>6</v>
      </c>
      <c r="H138" s="3">
        <f t="shared" si="63"/>
        <v>200</v>
      </c>
      <c r="I138" t="s">
        <v>868</v>
      </c>
      <c r="J138" s="4" t="s">
        <v>1110</v>
      </c>
      <c r="K138" t="s">
        <v>254</v>
      </c>
      <c r="L138" t="s">
        <v>255</v>
      </c>
      <c r="N138" s="4"/>
      <c r="O138" s="3" t="b">
        <f t="shared" si="50"/>
        <v>0</v>
      </c>
      <c r="P138" s="3" t="str">
        <f t="shared" si="51"/>
        <v>Pharmacy</v>
      </c>
      <c r="Q138" s="3" t="str">
        <f t="shared" si="52"/>
        <v>varchar(200)</v>
      </c>
      <c r="S138" s="3" t="str">
        <f t="shared" si="53"/>
        <v>varchar(200)</v>
      </c>
      <c r="T138" s="3" t="str">
        <f t="shared" si="54"/>
        <v>alter table deerwalk.Pharmacy add svc_drug_name varchar(200)</v>
      </c>
      <c r="U138" s="3" t="str">
        <f t="shared" si="55"/>
        <v>exec db.ColumnPropertySet 'Pharmacy', 'svc_drug_name', 'Drug name', @tableSchema='deerwalk'</v>
      </c>
      <c r="V138" s="3" t="str">
        <f t="shared" si="56"/>
        <v>exec db.ColumnPropertySet 'Pharmacy', 'svc_drug_name', 'Warfarin Sodium', @propertyName='SampleData', @tableSchema='deerwalk'</v>
      </c>
      <c r="W138" s="3" t="str">
        <f t="shared" si="57"/>
        <v/>
      </c>
      <c r="X138" s="3" t="str">
        <f t="shared" si="58"/>
        <v xml:space="preserve">/// &lt;summary&gt;Drug name&lt;/summary&gt;
[Description("Drug name")]
[Column("svc_drug_name")]
[SampleData("Warfarin Sodium")]
[MaxLength(200)]
public string svc_drug_name { get; set; }
</v>
      </c>
      <c r="Y138" s="5" t="str">
        <f t="shared" si="59"/>
        <v>@Html.DescriptionListElement(model =&gt; model.svc_drug_name)</v>
      </c>
      <c r="Z138" s="3" t="str">
        <f t="shared" si="60"/>
        <v>SvcDrugName</v>
      </c>
      <c r="AA138" s="3" t="str">
        <f t="shared" si="61"/>
        <v/>
      </c>
      <c r="AC138" s="3" t="str">
        <f t="shared" si="62"/>
        <v>exec db.ColumnPropertySet 'Pharmacy', 'svc_drug_name', 'Drug Name', @propertyName='DisplayName', @tableSchema='deerwalk'</v>
      </c>
      <c r="AR138" s="3" t="str">
        <f t="shared" si="45"/>
        <v>svc_drug_name</v>
      </c>
      <c r="AS138" s="3" t="str">
        <f t="shared" si="64"/>
        <v>svcdrugname</v>
      </c>
      <c r="AT138" s="3">
        <f t="shared" si="43"/>
        <v>200</v>
      </c>
      <c r="AU138" s="3">
        <f t="shared" si="44"/>
        <v>200</v>
      </c>
      <c r="AV138" s="3" t="str">
        <f t="shared" si="48"/>
        <v/>
      </c>
      <c r="AW138" s="3" t="str">
        <f t="shared" si="48"/>
        <v/>
      </c>
      <c r="AX138" s="3" t="str">
        <f t="shared" si="48"/>
        <v/>
      </c>
      <c r="AY138" s="3" t="str">
        <f t="shared" si="48"/>
        <v/>
      </c>
      <c r="AZ138" s="3" t="str">
        <f t="shared" si="47"/>
        <v/>
      </c>
      <c r="BA138" s="3" t="str">
        <f t="shared" si="48"/>
        <v/>
      </c>
      <c r="BB138" s="3" t="str">
        <f t="shared" si="48"/>
        <v/>
      </c>
      <c r="BC138" s="3" t="str">
        <f t="shared" si="48"/>
        <v/>
      </c>
      <c r="BD138" s="3" t="str">
        <f t="shared" si="48"/>
        <v/>
      </c>
    </row>
    <row r="139" spans="1:56" ht="14.25" customHeight="1" x14ac:dyDescent="0.45">
      <c r="A139" s="3" t="str">
        <f t="shared" si="49"/>
        <v>Pharmacy.svc_dosage</v>
      </c>
      <c r="B139" t="s">
        <v>199</v>
      </c>
      <c r="C139">
        <v>44</v>
      </c>
      <c r="D139" t="s">
        <v>795</v>
      </c>
      <c r="E139" s="4" t="s">
        <v>256</v>
      </c>
      <c r="F139" t="s">
        <v>256</v>
      </c>
      <c r="G139" t="s">
        <v>6</v>
      </c>
      <c r="H139" s="3">
        <f t="shared" si="63"/>
        <v>10</v>
      </c>
      <c r="I139" t="s">
        <v>816</v>
      </c>
      <c r="J139" s="4" t="s">
        <v>1105</v>
      </c>
      <c r="K139" t="s">
        <v>257</v>
      </c>
      <c r="L139" t="s">
        <v>795</v>
      </c>
      <c r="N139" s="4"/>
      <c r="O139" s="3" t="b">
        <f t="shared" si="50"/>
        <v>0</v>
      </c>
      <c r="P139" s="3" t="str">
        <f t="shared" si="51"/>
        <v>Pharmacy</v>
      </c>
      <c r="Q139" s="3" t="str">
        <f t="shared" si="52"/>
        <v>varchar(10)</v>
      </c>
      <c r="S139" s="3" t="str">
        <f t="shared" si="53"/>
        <v>varchar(10)</v>
      </c>
      <c r="T139" s="3" t="str">
        <f t="shared" si="54"/>
        <v>alter table deerwalk.Pharmacy add svc_dosage varchar(10)</v>
      </c>
      <c r="U139" s="3" t="str">
        <f t="shared" si="55"/>
        <v>exec db.ColumnPropertySet 'Pharmacy', 'svc_dosage', 'Drug dose', @tableSchema='deerwalk'</v>
      </c>
      <c r="V139" s="3" t="str">
        <f t="shared" si="56"/>
        <v/>
      </c>
      <c r="W139" s="3" t="str">
        <f t="shared" si="57"/>
        <v/>
      </c>
      <c r="X139" s="3" t="str">
        <f t="shared" si="58"/>
        <v xml:space="preserve">/// &lt;summary&gt;Drug dose&lt;/summary&gt;
[Description("Drug dose")]
[Column("svc_dosage")]
[MaxLength(10)]
public string svc_dosage { get; set; }
</v>
      </c>
      <c r="Y139" s="5" t="str">
        <f t="shared" si="59"/>
        <v>@Html.DescriptionListElement(model =&gt; model.svc_dosage)</v>
      </c>
      <c r="Z139" s="3" t="str">
        <f t="shared" si="60"/>
        <v>SvcDosage</v>
      </c>
      <c r="AA139" s="3" t="str">
        <f t="shared" si="61"/>
        <v/>
      </c>
      <c r="AC139" s="3" t="str">
        <f t="shared" si="62"/>
        <v>exec db.ColumnPropertySet 'Pharmacy', 'svc_dosage', 'Drug Dose', @propertyName='DisplayName', @tableSchema='deerwalk'</v>
      </c>
      <c r="AR139" s="3" t="str">
        <f t="shared" si="45"/>
        <v>svc_dosage</v>
      </c>
      <c r="AS139" s="3" t="str">
        <f t="shared" si="64"/>
        <v>svcdosage</v>
      </c>
      <c r="AT139" s="3">
        <f t="shared" si="43"/>
        <v>10</v>
      </c>
      <c r="AU139" s="3">
        <f t="shared" si="44"/>
        <v>10</v>
      </c>
      <c r="AV139" s="3" t="str">
        <f t="shared" si="48"/>
        <v/>
      </c>
      <c r="AW139" s="3" t="str">
        <f t="shared" si="48"/>
        <v/>
      </c>
      <c r="AX139" s="3" t="str">
        <f t="shared" si="48"/>
        <v/>
      </c>
      <c r="AY139" s="3" t="str">
        <f t="shared" si="48"/>
        <v/>
      </c>
      <c r="AZ139" s="3" t="str">
        <f t="shared" si="47"/>
        <v/>
      </c>
      <c r="BA139" s="3" t="str">
        <f t="shared" si="48"/>
        <v/>
      </c>
      <c r="BB139" s="3" t="str">
        <f t="shared" si="48"/>
        <v/>
      </c>
      <c r="BC139" s="3" t="str">
        <f t="shared" si="48"/>
        <v/>
      </c>
      <c r="BD139" s="3" t="str">
        <f t="shared" si="48"/>
        <v/>
      </c>
    </row>
    <row r="140" spans="1:56" ht="14.25" customHeight="1" x14ac:dyDescent="0.45">
      <c r="A140" s="3" t="str">
        <f t="shared" si="49"/>
        <v>Pharmacy.svc_drug_strength</v>
      </c>
      <c r="B140" t="s">
        <v>199</v>
      </c>
      <c r="C140">
        <v>45</v>
      </c>
      <c r="D140" t="s">
        <v>795</v>
      </c>
      <c r="E140" s="4" t="s">
        <v>258</v>
      </c>
      <c r="F140" t="s">
        <v>258</v>
      </c>
      <c r="G140" t="s">
        <v>6</v>
      </c>
      <c r="H140" s="3">
        <f t="shared" si="63"/>
        <v>100</v>
      </c>
      <c r="I140" t="s">
        <v>835</v>
      </c>
      <c r="J140" s="4" t="s">
        <v>259</v>
      </c>
      <c r="K140" t="s">
        <v>259</v>
      </c>
      <c r="L140" t="s">
        <v>260</v>
      </c>
      <c r="N140" s="4"/>
      <c r="O140" s="3" t="b">
        <f t="shared" si="50"/>
        <v>0</v>
      </c>
      <c r="P140" s="3" t="str">
        <f t="shared" si="51"/>
        <v>Pharmacy</v>
      </c>
      <c r="Q140" s="3" t="str">
        <f t="shared" si="52"/>
        <v>varchar(100)</v>
      </c>
      <c r="S140" s="3" t="str">
        <f t="shared" si="53"/>
        <v>varchar(100)</v>
      </c>
      <c r="T140" s="3" t="str">
        <f t="shared" si="54"/>
        <v>alter table deerwalk.Pharmacy add svc_drug_strength varchar(100)</v>
      </c>
      <c r="U140" s="3" t="str">
        <f t="shared" si="55"/>
        <v>exec db.ColumnPropertySet 'Pharmacy', 'svc_drug_strength', 'Drug Strength', @tableSchema='deerwalk'</v>
      </c>
      <c r="V140" s="3" t="str">
        <f t="shared" si="56"/>
        <v>exec db.ColumnPropertySet 'Pharmacy', 'svc_drug_strength', '60 mg', @propertyName='SampleData', @tableSchema='deerwalk'</v>
      </c>
      <c r="W140" s="3" t="str">
        <f t="shared" si="57"/>
        <v/>
      </c>
      <c r="X140" s="3" t="str">
        <f t="shared" si="58"/>
        <v xml:space="preserve">/// &lt;summary&gt;Drug Strength&lt;/summary&gt;
[Description("Drug Strength")]
[Column("svc_drug_strength")]
[SampleData("60 mg")]
[MaxLength(100)]
public string svc_drug_strength { get; set; }
</v>
      </c>
      <c r="Y140" s="5" t="str">
        <f t="shared" si="59"/>
        <v>@Html.DescriptionListElement(model =&gt; model.svc_drug_strength)</v>
      </c>
      <c r="Z140" s="3" t="str">
        <f t="shared" si="60"/>
        <v>SvcDrugStrength</v>
      </c>
      <c r="AA140" s="3" t="str">
        <f t="shared" si="61"/>
        <v/>
      </c>
      <c r="AC140" s="3" t="str">
        <f t="shared" si="62"/>
        <v>exec db.ColumnPropertySet 'Pharmacy', 'svc_drug_strength', 'Drug Strength', @propertyName='DisplayName', @tableSchema='deerwalk'</v>
      </c>
      <c r="AR140" s="3" t="str">
        <f t="shared" si="45"/>
        <v>svc_drug_strength</v>
      </c>
      <c r="AS140" s="3" t="str">
        <f t="shared" si="64"/>
        <v>svcdrugstrength</v>
      </c>
      <c r="AT140" s="3">
        <f t="shared" ref="AT140:AT203" si="65">IFERROR(MAX(AU140:BD140),"")</f>
        <v>100</v>
      </c>
      <c r="AU140" s="3">
        <f t="shared" ref="AU140:AU203" si="66">0+I140</f>
        <v>100</v>
      </c>
      <c r="AV140" s="3" t="str">
        <f t="shared" si="48"/>
        <v/>
      </c>
      <c r="AW140" s="3" t="str">
        <f t="shared" si="48"/>
        <v/>
      </c>
      <c r="AX140" s="3" t="str">
        <f t="shared" si="48"/>
        <v/>
      </c>
      <c r="AY140" s="3" t="str">
        <f t="shared" si="48"/>
        <v/>
      </c>
      <c r="AZ140" s="3" t="str">
        <f t="shared" si="47"/>
        <v/>
      </c>
      <c r="BA140" s="3" t="str">
        <f t="shared" si="48"/>
        <v/>
      </c>
      <c r="BB140" s="3" t="str">
        <f t="shared" si="48"/>
        <v/>
      </c>
      <c r="BC140" s="3" t="str">
        <f t="shared" si="48"/>
        <v/>
      </c>
      <c r="BD140" s="3" t="str">
        <f t="shared" si="48"/>
        <v/>
      </c>
    </row>
    <row r="141" spans="1:56" ht="14.25" customHeight="1" x14ac:dyDescent="0.45">
      <c r="A141" s="3" t="str">
        <f t="shared" si="49"/>
        <v>Pharmacy.svc_unit_qty</v>
      </c>
      <c r="B141" t="s">
        <v>199</v>
      </c>
      <c r="C141">
        <v>46</v>
      </c>
      <c r="D141" t="s">
        <v>795</v>
      </c>
      <c r="E141" s="4" t="s">
        <v>261</v>
      </c>
      <c r="F141" t="s">
        <v>261</v>
      </c>
      <c r="G141" t="s">
        <v>262</v>
      </c>
      <c r="H141" s="3" t="str">
        <f t="shared" si="63"/>
        <v/>
      </c>
      <c r="I141" t="s">
        <v>795</v>
      </c>
      <c r="J141" s="4" t="s">
        <v>911</v>
      </c>
      <c r="K141" t="s">
        <v>263</v>
      </c>
      <c r="L141" t="s">
        <v>815</v>
      </c>
      <c r="N141" s="4"/>
      <c r="O141" s="3" t="b">
        <f t="shared" si="50"/>
        <v>0</v>
      </c>
      <c r="P141" s="3" t="str">
        <f t="shared" si="51"/>
        <v>Pharmacy</v>
      </c>
      <c r="Q141" s="3" t="str">
        <f t="shared" si="52"/>
        <v>int</v>
      </c>
      <c r="S141" s="3" t="str">
        <f t="shared" si="53"/>
        <v>int</v>
      </c>
      <c r="T141" s="3" t="str">
        <f t="shared" si="54"/>
        <v>alter table deerwalk.Pharmacy add svc_unit_qty int</v>
      </c>
      <c r="U141" s="3" t="str">
        <f t="shared" si="55"/>
        <v>exec db.ColumnPropertySet 'Pharmacy', 'svc_unit_qty', 'Quanitiy of physical unit', @tableSchema='deerwalk'</v>
      </c>
      <c r="V141" s="3" t="str">
        <f t="shared" si="56"/>
        <v>exec db.ColumnPropertySet 'Pharmacy', 'svc_unit_qty', '5', @propertyName='SampleData', @tableSchema='deerwalk'</v>
      </c>
      <c r="W141" s="3" t="str">
        <f t="shared" si="57"/>
        <v/>
      </c>
      <c r="X141" s="3" t="str">
        <f t="shared" si="58"/>
        <v xml:space="preserve">/// &lt;summary&gt;Quanitiy of physical unit&lt;/summary&gt;
[Description("Quanitiy of physical unit")]
[Column("svc_unit_qty")]
[SampleData("5")]
public int svc_unit_qty { get; set; }
</v>
      </c>
      <c r="Y141" s="5" t="str">
        <f t="shared" si="59"/>
        <v>@Html.DescriptionListElement(model =&gt; model.svc_unit_qty)</v>
      </c>
      <c r="Z141" s="3" t="str">
        <f t="shared" si="60"/>
        <v>SvcUnitQty</v>
      </c>
      <c r="AA141" s="3" t="str">
        <f t="shared" si="61"/>
        <v/>
      </c>
      <c r="AC141" s="3" t="str">
        <f t="shared" si="62"/>
        <v>exec db.ColumnPropertySet 'Pharmacy', 'svc_unit_qty', 'Quanitiy of', @propertyName='DisplayName', @tableSchema='deerwalk'</v>
      </c>
      <c r="AR141" s="3" t="str">
        <f t="shared" si="45"/>
        <v>svc_unit_qty</v>
      </c>
      <c r="AS141" s="3" t="str">
        <f t="shared" si="64"/>
        <v>svcunitqty</v>
      </c>
      <c r="AT141" s="3" t="str">
        <f t="shared" si="65"/>
        <v/>
      </c>
      <c r="AU141" s="3" t="e">
        <f t="shared" si="66"/>
        <v>#VALUE!</v>
      </c>
      <c r="AV141" s="3" t="str">
        <f t="shared" si="48"/>
        <v/>
      </c>
      <c r="AW141" s="3" t="str">
        <f t="shared" si="48"/>
        <v/>
      </c>
      <c r="AX141" s="3" t="str">
        <f t="shared" si="48"/>
        <v/>
      </c>
      <c r="AY141" s="3" t="str">
        <f t="shared" si="48"/>
        <v/>
      </c>
      <c r="AZ141" s="3" t="str">
        <f t="shared" si="47"/>
        <v/>
      </c>
      <c r="BA141" s="3" t="str">
        <f t="shared" si="48"/>
        <v/>
      </c>
      <c r="BB141" s="3" t="str">
        <f t="shared" si="48"/>
        <v/>
      </c>
      <c r="BC141" s="3" t="str">
        <f t="shared" si="48"/>
        <v/>
      </c>
      <c r="BD141" s="3" t="str">
        <f t="shared" si="48"/>
        <v/>
      </c>
    </row>
    <row r="142" spans="1:56" ht="14.25" customHeight="1" x14ac:dyDescent="0.45">
      <c r="A142" s="3" t="str">
        <f t="shared" si="49"/>
        <v>Pharmacy.svc_days_of_supply</v>
      </c>
      <c r="B142" t="s">
        <v>199</v>
      </c>
      <c r="C142">
        <v>47</v>
      </c>
      <c r="D142" t="s">
        <v>795</v>
      </c>
      <c r="E142" s="4" t="s">
        <v>264</v>
      </c>
      <c r="F142" t="s">
        <v>264</v>
      </c>
      <c r="G142" t="s">
        <v>262</v>
      </c>
      <c r="H142" s="3" t="str">
        <f t="shared" si="63"/>
        <v/>
      </c>
      <c r="I142" t="s">
        <v>795</v>
      </c>
      <c r="J142" s="4" t="s">
        <v>912</v>
      </c>
      <c r="K142" t="s">
        <v>265</v>
      </c>
      <c r="L142" t="s">
        <v>816</v>
      </c>
      <c r="N142" s="4"/>
      <c r="O142" s="3" t="b">
        <f t="shared" si="50"/>
        <v>0</v>
      </c>
      <c r="P142" s="3" t="str">
        <f t="shared" si="51"/>
        <v>Pharmacy</v>
      </c>
      <c r="Q142" s="3" t="str">
        <f t="shared" si="52"/>
        <v>int</v>
      </c>
      <c r="S142" s="3" t="str">
        <f t="shared" si="53"/>
        <v>int</v>
      </c>
      <c r="T142" s="3" t="str">
        <f t="shared" si="54"/>
        <v>alter table deerwalk.Pharmacy add svc_days_of_supply int</v>
      </c>
      <c r="U142" s="3" t="str">
        <f t="shared" si="55"/>
        <v>exec db.ColumnPropertySet 'Pharmacy', 'svc_days_of_supply', 'Prescription supply based in Days', @tableSchema='deerwalk'</v>
      </c>
      <c r="V142" s="3" t="str">
        <f t="shared" si="56"/>
        <v>exec db.ColumnPropertySet 'Pharmacy', 'svc_days_of_supply', '10', @propertyName='SampleData', @tableSchema='deerwalk'</v>
      </c>
      <c r="W142" s="3" t="str">
        <f t="shared" si="57"/>
        <v/>
      </c>
      <c r="X142" s="3" t="str">
        <f t="shared" si="58"/>
        <v xml:space="preserve">/// &lt;summary&gt;Prescription supply based in Days&lt;/summary&gt;
[Description("Prescription supply based in Days")]
[Column("svc_days_of_supply")]
[SampleData("10")]
public int svc_days_of_supply { get; set; }
</v>
      </c>
      <c r="Y142" s="5" t="str">
        <f t="shared" si="59"/>
        <v>@Html.DescriptionListElement(model =&gt; model.svc_days_of_supply)</v>
      </c>
      <c r="Z142" s="3" t="str">
        <f t="shared" si="60"/>
        <v>SvcDaysOfSupply</v>
      </c>
      <c r="AA142" s="3" t="str">
        <f t="shared" si="61"/>
        <v/>
      </c>
      <c r="AC142" s="3" t="str">
        <f t="shared" si="62"/>
        <v>exec db.ColumnPropertySet 'Pharmacy', 'svc_days_of_supply', 'Prescription supply', @propertyName='DisplayName', @tableSchema='deerwalk'</v>
      </c>
      <c r="AR142" s="3" t="str">
        <f t="shared" si="45"/>
        <v>svc_days_of_supply</v>
      </c>
      <c r="AS142" s="3" t="str">
        <f t="shared" si="64"/>
        <v>svcdaysofsupply</v>
      </c>
      <c r="AT142" s="3" t="str">
        <f t="shared" si="65"/>
        <v/>
      </c>
      <c r="AU142" s="3" t="e">
        <f t="shared" si="66"/>
        <v>#VALUE!</v>
      </c>
      <c r="AV142" s="3" t="str">
        <f t="shared" si="48"/>
        <v/>
      </c>
      <c r="AW142" s="3" t="str">
        <f t="shared" si="48"/>
        <v/>
      </c>
      <c r="AX142" s="3" t="str">
        <f t="shared" si="48"/>
        <v/>
      </c>
      <c r="AY142" s="3" t="str">
        <f t="shared" si="48"/>
        <v/>
      </c>
      <c r="AZ142" s="3" t="str">
        <f t="shared" si="47"/>
        <v/>
      </c>
      <c r="BA142" s="3" t="str">
        <f t="shared" si="48"/>
        <v/>
      </c>
      <c r="BB142" s="3" t="str">
        <f t="shared" si="48"/>
        <v/>
      </c>
      <c r="BC142" s="3" t="str">
        <f t="shared" si="48"/>
        <v/>
      </c>
      <c r="BD142" s="3" t="str">
        <f t="shared" si="48"/>
        <v/>
      </c>
    </row>
    <row r="143" spans="1:56" ht="14.25" customHeight="1" x14ac:dyDescent="0.45">
      <c r="A143" s="3" t="str">
        <f t="shared" si="49"/>
        <v>Pharmacy.svc_label_name</v>
      </c>
      <c r="B143" t="s">
        <v>199</v>
      </c>
      <c r="C143">
        <v>48</v>
      </c>
      <c r="D143" t="s">
        <v>795</v>
      </c>
      <c r="E143" s="4" t="s">
        <v>266</v>
      </c>
      <c r="F143" t="s">
        <v>266</v>
      </c>
      <c r="G143" t="s">
        <v>6</v>
      </c>
      <c r="H143" s="3">
        <f t="shared" si="63"/>
        <v>200</v>
      </c>
      <c r="I143" t="s">
        <v>868</v>
      </c>
      <c r="J143" s="4" t="s">
        <v>913</v>
      </c>
      <c r="K143" t="s">
        <v>267</v>
      </c>
      <c r="L143" t="s">
        <v>795</v>
      </c>
      <c r="N143" s="4"/>
      <c r="O143" s="3" t="b">
        <f t="shared" si="50"/>
        <v>0</v>
      </c>
      <c r="P143" s="3" t="str">
        <f t="shared" si="51"/>
        <v>Pharmacy</v>
      </c>
      <c r="Q143" s="3" t="str">
        <f t="shared" si="52"/>
        <v>varchar(200)</v>
      </c>
      <c r="S143" s="3" t="str">
        <f t="shared" si="53"/>
        <v>varchar(200)</v>
      </c>
      <c r="T143" s="3" t="str">
        <f t="shared" si="54"/>
        <v>alter table deerwalk.Pharmacy add svc_label_name varchar(200)</v>
      </c>
      <c r="U143" s="3" t="str">
        <f t="shared" si="55"/>
        <v>exec db.ColumnPropertySet 'Pharmacy', 'svc_label_name', 'Label Name of Prescription', @tableSchema='deerwalk'</v>
      </c>
      <c r="V143" s="3" t="str">
        <f t="shared" si="56"/>
        <v/>
      </c>
      <c r="W143" s="3" t="str">
        <f t="shared" si="57"/>
        <v/>
      </c>
      <c r="X143" s="3" t="str">
        <f t="shared" si="58"/>
        <v xml:space="preserve">/// &lt;summary&gt;Label Name of Prescription&lt;/summary&gt;
[Description("Label Name of Prescription")]
[Column("svc_label_name")]
[MaxLength(200)]
public string svc_label_name { get; set; }
</v>
      </c>
      <c r="Y143" s="5" t="str">
        <f t="shared" si="59"/>
        <v>@Html.DescriptionListElement(model =&gt; model.svc_label_name)</v>
      </c>
      <c r="Z143" s="3" t="str">
        <f t="shared" si="60"/>
        <v>SvcLabelName</v>
      </c>
      <c r="AA143" s="3" t="str">
        <f t="shared" si="61"/>
        <v/>
      </c>
      <c r="AC143" s="3" t="str">
        <f t="shared" si="62"/>
        <v>exec db.ColumnPropertySet 'Pharmacy', 'svc_label_name', 'Label Name', @propertyName='DisplayName', @tableSchema='deerwalk'</v>
      </c>
      <c r="AR143" s="3" t="str">
        <f t="shared" si="45"/>
        <v>svc_label_name</v>
      </c>
      <c r="AS143" s="3" t="str">
        <f t="shared" si="64"/>
        <v>svclabelname</v>
      </c>
      <c r="AT143" s="3">
        <f t="shared" si="65"/>
        <v>200</v>
      </c>
      <c r="AU143" s="3">
        <f t="shared" si="66"/>
        <v>200</v>
      </c>
      <c r="AV143" s="3" t="str">
        <f t="shared" si="48"/>
        <v/>
      </c>
      <c r="AW143" s="3" t="str">
        <f t="shared" si="48"/>
        <v/>
      </c>
      <c r="AX143" s="3" t="str">
        <f t="shared" si="48"/>
        <v/>
      </c>
      <c r="AY143" s="3" t="str">
        <f t="shared" si="48"/>
        <v/>
      </c>
      <c r="AZ143" s="3" t="str">
        <f t="shared" si="47"/>
        <v/>
      </c>
      <c r="BA143" s="3" t="str">
        <f t="shared" si="48"/>
        <v/>
      </c>
      <c r="BB143" s="3" t="str">
        <f t="shared" si="48"/>
        <v/>
      </c>
      <c r="BC143" s="3" t="str">
        <f t="shared" si="48"/>
        <v/>
      </c>
      <c r="BD143" s="3" t="str">
        <f t="shared" si="48"/>
        <v/>
      </c>
    </row>
    <row r="144" spans="1:56" ht="14.25" customHeight="1" x14ac:dyDescent="0.45">
      <c r="A144" s="3" t="str">
        <f t="shared" si="49"/>
        <v>Pharmacy.svc_formulary_plan_code</v>
      </c>
      <c r="B144" t="s">
        <v>199</v>
      </c>
      <c r="C144">
        <v>49</v>
      </c>
      <c r="D144" t="s">
        <v>795</v>
      </c>
      <c r="E144" s="4" t="s">
        <v>268</v>
      </c>
      <c r="F144" t="s">
        <v>268</v>
      </c>
      <c r="G144" t="s">
        <v>6</v>
      </c>
      <c r="H144" s="3">
        <f t="shared" si="63"/>
        <v>10</v>
      </c>
      <c r="I144" t="s">
        <v>816</v>
      </c>
      <c r="J144" s="4" t="s">
        <v>914</v>
      </c>
      <c r="K144" t="s">
        <v>269</v>
      </c>
      <c r="L144" t="s">
        <v>795</v>
      </c>
      <c r="N144" s="4"/>
      <c r="O144" s="3" t="b">
        <f t="shared" si="50"/>
        <v>0</v>
      </c>
      <c r="P144" s="3" t="str">
        <f t="shared" si="51"/>
        <v>Pharmacy</v>
      </c>
      <c r="Q144" s="3" t="str">
        <f t="shared" si="52"/>
        <v>varchar(10)</v>
      </c>
      <c r="S144" s="3" t="str">
        <f t="shared" si="53"/>
        <v>varchar(10)</v>
      </c>
      <c r="T144" s="3" t="str">
        <f t="shared" si="54"/>
        <v>alter table deerwalk.Pharmacy add svc_formulary_plan_code varchar(10)</v>
      </c>
      <c r="U144" s="3" t="str">
        <f t="shared" si="55"/>
        <v>exec db.ColumnPropertySet 'Pharmacy', 'svc_formulary_plan_code', 'Formulary Plan Code', @tableSchema='deerwalk'</v>
      </c>
      <c r="V144" s="3" t="str">
        <f t="shared" si="56"/>
        <v/>
      </c>
      <c r="W144" s="3" t="str">
        <f t="shared" si="57"/>
        <v/>
      </c>
      <c r="X144" s="3" t="str">
        <f t="shared" si="58"/>
        <v xml:space="preserve">/// &lt;summary&gt;Formulary Plan Code&lt;/summary&gt;
[Description("Formulary Plan Code")]
[Column("svc_formulary_plan_code")]
[MaxLength(10)]
public string svc_formulary_plan_code { get; set; }
</v>
      </c>
      <c r="Y144" s="5" t="str">
        <f t="shared" si="59"/>
        <v>@Html.DescriptionListElement(model =&gt; model.svc_formulary_plan_code)</v>
      </c>
      <c r="Z144" s="3" t="str">
        <f t="shared" si="60"/>
        <v>SvcFormularyPlanCode</v>
      </c>
      <c r="AA144" s="3" t="str">
        <f t="shared" si="61"/>
        <v/>
      </c>
      <c r="AC144" s="3" t="str">
        <f t="shared" si="62"/>
        <v>exec db.ColumnPropertySet 'Pharmacy', 'svc_formulary_plan_code', 'Formulary Plan', @propertyName='DisplayName', @tableSchema='deerwalk'</v>
      </c>
      <c r="AR144" s="3" t="str">
        <f t="shared" si="45"/>
        <v>svc_formulary_plan_code</v>
      </c>
      <c r="AS144" s="3" t="str">
        <f t="shared" si="64"/>
        <v>svcformularyplancode</v>
      </c>
      <c r="AT144" s="3">
        <f t="shared" si="65"/>
        <v>10</v>
      </c>
      <c r="AU144" s="3">
        <f t="shared" si="66"/>
        <v>10</v>
      </c>
      <c r="AV144" s="3" t="str">
        <f t="shared" si="48"/>
        <v/>
      </c>
      <c r="AW144" s="3" t="str">
        <f t="shared" si="48"/>
        <v/>
      </c>
      <c r="AX144" s="3" t="str">
        <f t="shared" si="48"/>
        <v/>
      </c>
      <c r="AY144" s="3" t="str">
        <f t="shared" si="48"/>
        <v/>
      </c>
      <c r="AZ144" s="3" t="str">
        <f t="shared" si="47"/>
        <v/>
      </c>
      <c r="BA144" s="3" t="str">
        <f t="shared" si="48"/>
        <v/>
      </c>
      <c r="BB144" s="3" t="str">
        <f t="shared" si="48"/>
        <v/>
      </c>
      <c r="BC144" s="3" t="str">
        <f t="shared" si="48"/>
        <v/>
      </c>
      <c r="BD144" s="3" t="str">
        <f t="shared" si="48"/>
        <v/>
      </c>
    </row>
    <row r="145" spans="1:56" ht="14.25" customHeight="1" x14ac:dyDescent="0.45">
      <c r="A145" s="3" t="str">
        <f t="shared" si="49"/>
        <v>Pharmacy.svc_formulary_flag</v>
      </c>
      <c r="B145" t="s">
        <v>199</v>
      </c>
      <c r="C145">
        <v>50</v>
      </c>
      <c r="D145" t="s">
        <v>795</v>
      </c>
      <c r="E145" s="4" t="s">
        <v>270</v>
      </c>
      <c r="F145" t="s">
        <v>270</v>
      </c>
      <c r="G145" t="s">
        <v>6</v>
      </c>
      <c r="H145" s="3">
        <f t="shared" si="63"/>
        <v>1</v>
      </c>
      <c r="I145" t="s">
        <v>800</v>
      </c>
      <c r="J145" s="4" t="s">
        <v>1111</v>
      </c>
      <c r="K145" t="s">
        <v>271</v>
      </c>
      <c r="L145" t="s">
        <v>272</v>
      </c>
      <c r="N145" s="4"/>
      <c r="O145" s="3" t="b">
        <f t="shared" si="50"/>
        <v>0</v>
      </c>
      <c r="P145" s="3" t="str">
        <f t="shared" si="51"/>
        <v>Pharmacy</v>
      </c>
      <c r="Q145" s="3" t="str">
        <f t="shared" si="52"/>
        <v>varchar(1)</v>
      </c>
      <c r="S145" s="3" t="str">
        <f t="shared" si="53"/>
        <v>varchar(1)</v>
      </c>
      <c r="T145" s="3" t="str">
        <f t="shared" si="54"/>
        <v>alter table deerwalk.Pharmacy add svc_formulary_flag varchar(1)</v>
      </c>
      <c r="U145" s="3" t="str">
        <f t="shared" si="55"/>
        <v>exec db.ColumnPropertySet 'Pharmacy', 'svc_formulary_flag', 'Formulary flag', @tableSchema='deerwalk'</v>
      </c>
      <c r="V145" s="3" t="str">
        <f t="shared" si="56"/>
        <v>exec db.ColumnPropertySet 'Pharmacy', 'svc_formulary_flag', 'Y', @propertyName='SampleData', @tableSchema='deerwalk'</v>
      </c>
      <c r="W145" s="3" t="str">
        <f t="shared" si="57"/>
        <v/>
      </c>
      <c r="X145" s="3" t="str">
        <f t="shared" si="58"/>
        <v xml:space="preserve">/// &lt;summary&gt;Formulary flag&lt;/summary&gt;
[Description("Formulary flag")]
[Column("svc_formulary_flag")]
[SampleData("Y")]
[MaxLength(1)]
public string svc_formulary_flag { get; set; }
</v>
      </c>
      <c r="Y145" s="5" t="str">
        <f t="shared" si="59"/>
        <v>@Html.DescriptionListElement(model =&gt; model.svc_formulary_flag)</v>
      </c>
      <c r="Z145" s="3" t="str">
        <f t="shared" si="60"/>
        <v>SvcFormularyFlag</v>
      </c>
      <c r="AA145" s="3" t="str">
        <f t="shared" si="61"/>
        <v/>
      </c>
      <c r="AC145" s="3" t="str">
        <f t="shared" si="62"/>
        <v>exec db.ColumnPropertySet 'Pharmacy', 'svc_formulary_flag', 'Formulary Flag', @propertyName='DisplayName', @tableSchema='deerwalk'</v>
      </c>
      <c r="AR145" s="3" t="str">
        <f t="shared" si="45"/>
        <v>svc_formulary_flag</v>
      </c>
      <c r="AS145" s="3" t="str">
        <f t="shared" si="64"/>
        <v>svcformularyflag</v>
      </c>
      <c r="AT145" s="3">
        <f t="shared" si="65"/>
        <v>1</v>
      </c>
      <c r="AU145" s="3">
        <f t="shared" si="66"/>
        <v>1</v>
      </c>
      <c r="AV145" s="3" t="str">
        <f t="shared" si="48"/>
        <v/>
      </c>
      <c r="AW145" s="3" t="str">
        <f t="shared" si="48"/>
        <v/>
      </c>
      <c r="AX145" s="3" t="str">
        <f t="shared" si="48"/>
        <v/>
      </c>
      <c r="AY145" s="3" t="str">
        <f t="shared" si="48"/>
        <v/>
      </c>
      <c r="AZ145" s="3" t="str">
        <f t="shared" si="47"/>
        <v/>
      </c>
      <c r="BA145" s="3" t="str">
        <f t="shared" si="48"/>
        <v/>
      </c>
      <c r="BB145" s="3" t="str">
        <f t="shared" si="48"/>
        <v/>
      </c>
      <c r="BC145" s="3" t="str">
        <f t="shared" si="48"/>
        <v/>
      </c>
      <c r="BD145" s="3" t="str">
        <f t="shared" si="48"/>
        <v/>
      </c>
    </row>
    <row r="146" spans="1:56" ht="14.25" customHeight="1" x14ac:dyDescent="0.45">
      <c r="A146" s="3" t="str">
        <f t="shared" si="49"/>
        <v>Pharmacy.svc_generic_flag</v>
      </c>
      <c r="B146" t="s">
        <v>199</v>
      </c>
      <c r="C146">
        <v>51</v>
      </c>
      <c r="D146" t="s">
        <v>795</v>
      </c>
      <c r="E146" s="4" t="s">
        <v>273</v>
      </c>
      <c r="F146" t="s">
        <v>273</v>
      </c>
      <c r="G146" t="s">
        <v>6</v>
      </c>
      <c r="H146" s="3">
        <f t="shared" si="63"/>
        <v>1</v>
      </c>
      <c r="I146" t="s">
        <v>800</v>
      </c>
      <c r="J146" s="4" t="s">
        <v>915</v>
      </c>
      <c r="K146" t="s">
        <v>274</v>
      </c>
      <c r="L146" t="s">
        <v>275</v>
      </c>
      <c r="N146" s="4"/>
      <c r="O146" s="3" t="b">
        <f t="shared" si="50"/>
        <v>0</v>
      </c>
      <c r="P146" s="3" t="str">
        <f t="shared" si="51"/>
        <v>Pharmacy</v>
      </c>
      <c r="Q146" s="3" t="str">
        <f t="shared" si="52"/>
        <v>varchar(1)</v>
      </c>
      <c r="S146" s="3" t="str">
        <f t="shared" si="53"/>
        <v>varchar(1)</v>
      </c>
      <c r="T146" s="3" t="str">
        <f t="shared" si="54"/>
        <v>alter table deerwalk.Pharmacy add svc_generic_flag varchar(1)</v>
      </c>
      <c r="U146" s="3" t="str">
        <f t="shared" si="55"/>
        <v>exec db.ColumnPropertySet 'Pharmacy', 'svc_generic_flag', 'Brand / Generic Indicator', @tableSchema='deerwalk'</v>
      </c>
      <c r="V146" s="3" t="str">
        <f t="shared" si="56"/>
        <v>exec db.ColumnPropertySet 'Pharmacy', 'svc_generic_flag', 'N', @propertyName='SampleData', @tableSchema='deerwalk'</v>
      </c>
      <c r="W146" s="3" t="str">
        <f t="shared" si="57"/>
        <v/>
      </c>
      <c r="X146" s="3" t="str">
        <f t="shared" si="58"/>
        <v xml:space="preserve">/// &lt;summary&gt;Brand / Generic Indicator&lt;/summary&gt;
[Description("Brand / Generic Indicator")]
[Column("svc_generic_flag")]
[SampleData("N")]
[MaxLength(1)]
public string svc_generic_flag { get; set; }
</v>
      </c>
      <c r="Y146" s="5" t="str">
        <f t="shared" si="59"/>
        <v>@Html.DescriptionListElement(model =&gt; model.svc_generic_flag)</v>
      </c>
      <c r="Z146" s="3" t="str">
        <f t="shared" si="60"/>
        <v>SvcGenericFlag</v>
      </c>
      <c r="AA146" s="3" t="str">
        <f t="shared" si="61"/>
        <v/>
      </c>
      <c r="AC146" s="3" t="str">
        <f t="shared" si="62"/>
        <v>exec db.ColumnPropertySet 'Pharmacy', 'svc_generic_flag', 'Brand / Generic', @propertyName='DisplayName', @tableSchema='deerwalk'</v>
      </c>
      <c r="AR146" s="3" t="str">
        <f t="shared" si="45"/>
        <v>svc_generic_flag</v>
      </c>
      <c r="AS146" s="3" t="str">
        <f t="shared" si="64"/>
        <v>svcgenericflag</v>
      </c>
      <c r="AT146" s="3">
        <f t="shared" si="65"/>
        <v>1</v>
      </c>
      <c r="AU146" s="3">
        <f t="shared" si="66"/>
        <v>1</v>
      </c>
      <c r="AV146" s="3" t="str">
        <f t="shared" si="48"/>
        <v/>
      </c>
      <c r="AW146" s="3" t="str">
        <f t="shared" si="48"/>
        <v/>
      </c>
      <c r="AX146" s="3" t="str">
        <f t="shared" si="48"/>
        <v/>
      </c>
      <c r="AY146" s="3" t="str">
        <f t="shared" si="48"/>
        <v/>
      </c>
      <c r="AZ146" s="3" t="str">
        <f t="shared" si="47"/>
        <v/>
      </c>
      <c r="BA146" s="3" t="str">
        <f t="shared" si="48"/>
        <v/>
      </c>
      <c r="BB146" s="3" t="str">
        <f t="shared" si="48"/>
        <v/>
      </c>
      <c r="BC146" s="3" t="str">
        <f t="shared" si="48"/>
        <v/>
      </c>
      <c r="BD146" s="3" t="str">
        <f t="shared" si="48"/>
        <v/>
      </c>
    </row>
    <row r="147" spans="1:56" ht="14.25" customHeight="1" x14ac:dyDescent="0.45">
      <c r="A147" s="3" t="str">
        <f t="shared" si="49"/>
        <v>Pharmacy.svc_mail_order_flag</v>
      </c>
      <c r="B147" t="s">
        <v>199</v>
      </c>
      <c r="C147">
        <v>52</v>
      </c>
      <c r="D147" t="s">
        <v>795</v>
      </c>
      <c r="E147" s="4" t="s">
        <v>276</v>
      </c>
      <c r="F147" t="s">
        <v>276</v>
      </c>
      <c r="G147" t="s">
        <v>6</v>
      </c>
      <c r="H147" s="3">
        <f t="shared" si="63"/>
        <v>1</v>
      </c>
      <c r="I147" t="s">
        <v>800</v>
      </c>
      <c r="J147" s="4" t="s">
        <v>916</v>
      </c>
      <c r="K147" t="s">
        <v>277</v>
      </c>
      <c r="L147" t="s">
        <v>272</v>
      </c>
      <c r="N147" s="4"/>
      <c r="O147" s="3" t="b">
        <f t="shared" si="50"/>
        <v>0</v>
      </c>
      <c r="P147" s="3" t="str">
        <f t="shared" si="51"/>
        <v>Pharmacy</v>
      </c>
      <c r="Q147" s="3" t="str">
        <f t="shared" si="52"/>
        <v>varchar(1)</v>
      </c>
      <c r="S147" s="3" t="str">
        <f t="shared" si="53"/>
        <v>varchar(1)</v>
      </c>
      <c r="T147" s="3" t="str">
        <f t="shared" si="54"/>
        <v>alter table deerwalk.Pharmacy add svc_mail_order_flag varchar(1)</v>
      </c>
      <c r="U147" s="3" t="str">
        <f t="shared" si="55"/>
        <v>exec db.ColumnPropertySet 'Pharmacy', 'svc_mail_order_flag', 'Mail Order Flag', @tableSchema='deerwalk'</v>
      </c>
      <c r="V147" s="3" t="str">
        <f t="shared" si="56"/>
        <v>exec db.ColumnPropertySet 'Pharmacy', 'svc_mail_order_flag', 'Y', @propertyName='SampleData', @tableSchema='deerwalk'</v>
      </c>
      <c r="W147" s="3" t="str">
        <f t="shared" si="57"/>
        <v/>
      </c>
      <c r="X147" s="3" t="str">
        <f t="shared" si="58"/>
        <v xml:space="preserve">/// &lt;summary&gt;Mail Order Flag&lt;/summary&gt;
[Description("Mail Order Flag")]
[Column("svc_mail_order_flag")]
[SampleData("Y")]
[MaxLength(1)]
public string svc_mail_order_flag { get; set; }
</v>
      </c>
      <c r="Y147" s="5" t="str">
        <f t="shared" si="59"/>
        <v>@Html.DescriptionListElement(model =&gt; model.svc_mail_order_flag)</v>
      </c>
      <c r="Z147" s="3" t="str">
        <f t="shared" si="60"/>
        <v>SvcMailOrderFlag</v>
      </c>
      <c r="AA147" s="3" t="str">
        <f t="shared" si="61"/>
        <v/>
      </c>
      <c r="AC147" s="3" t="str">
        <f t="shared" si="62"/>
        <v>exec db.ColumnPropertySet 'Pharmacy', 'svc_mail_order_flag', 'Mail Order', @propertyName='DisplayName', @tableSchema='deerwalk'</v>
      </c>
      <c r="AR147" s="3" t="str">
        <f t="shared" si="45"/>
        <v>svc_mail_order_flag</v>
      </c>
      <c r="AS147" s="3" t="str">
        <f t="shared" si="64"/>
        <v>svcmailorderflag</v>
      </c>
      <c r="AT147" s="3">
        <f t="shared" si="65"/>
        <v>1</v>
      </c>
      <c r="AU147" s="3">
        <f t="shared" si="66"/>
        <v>1</v>
      </c>
      <c r="AV147" s="3" t="str">
        <f t="shared" si="48"/>
        <v/>
      </c>
      <c r="AW147" s="3" t="str">
        <f t="shared" si="48"/>
        <v/>
      </c>
      <c r="AX147" s="3" t="str">
        <f t="shared" si="48"/>
        <v/>
      </c>
      <c r="AY147" s="3" t="str">
        <f t="shared" si="48"/>
        <v/>
      </c>
      <c r="AZ147" s="3" t="str">
        <f t="shared" si="47"/>
        <v/>
      </c>
      <c r="BA147" s="3" t="str">
        <f t="shared" si="48"/>
        <v/>
      </c>
      <c r="BB147" s="3" t="str">
        <f t="shared" si="48"/>
        <v/>
      </c>
      <c r="BC147" s="3" t="str">
        <f t="shared" si="48"/>
        <v/>
      </c>
      <c r="BD147" s="3" t="str">
        <f t="shared" si="48"/>
        <v/>
      </c>
    </row>
    <row r="148" spans="1:56" ht="14.25" customHeight="1" x14ac:dyDescent="0.45">
      <c r="A148" s="3" t="str">
        <f t="shared" si="49"/>
        <v>Pharmacy.svc_refill_qty</v>
      </c>
      <c r="B148" t="s">
        <v>199</v>
      </c>
      <c r="C148">
        <v>53</v>
      </c>
      <c r="D148" t="s">
        <v>795</v>
      </c>
      <c r="E148" s="4" t="s">
        <v>278</v>
      </c>
      <c r="F148" t="s">
        <v>278</v>
      </c>
      <c r="G148" t="s">
        <v>262</v>
      </c>
      <c r="H148" s="3" t="str">
        <f t="shared" si="63"/>
        <v/>
      </c>
      <c r="I148" t="s">
        <v>795</v>
      </c>
      <c r="J148" s="4" t="s">
        <v>917</v>
      </c>
      <c r="K148" t="s">
        <v>279</v>
      </c>
      <c r="L148" t="s">
        <v>795</v>
      </c>
      <c r="N148" s="4"/>
      <c r="O148" s="3" t="b">
        <f t="shared" si="50"/>
        <v>0</v>
      </c>
      <c r="P148" s="3" t="str">
        <f t="shared" si="51"/>
        <v>Pharmacy</v>
      </c>
      <c r="Q148" s="3" t="str">
        <f t="shared" si="52"/>
        <v>int</v>
      </c>
      <c r="S148" s="3" t="str">
        <f t="shared" si="53"/>
        <v>int</v>
      </c>
      <c r="T148" s="3" t="str">
        <f t="shared" si="54"/>
        <v>alter table deerwalk.Pharmacy add svc_refill_qty int</v>
      </c>
      <c r="U148" s="3" t="str">
        <f t="shared" si="55"/>
        <v>exec db.ColumnPropertySet 'Pharmacy', 'svc_refill_qty', 'Per refill quantity', @tableSchema='deerwalk'</v>
      </c>
      <c r="V148" s="3" t="str">
        <f t="shared" si="56"/>
        <v/>
      </c>
      <c r="W148" s="3" t="str">
        <f t="shared" si="57"/>
        <v/>
      </c>
      <c r="X148" s="3" t="str">
        <f t="shared" si="58"/>
        <v xml:space="preserve">/// &lt;summary&gt;Per refill quantity&lt;/summary&gt;
[Description("Per refill quantity")]
[Column("svc_refill_qty")]
public int svc_refill_qty { get; set; }
</v>
      </c>
      <c r="Y148" s="5" t="str">
        <f t="shared" si="59"/>
        <v>@Html.DescriptionListElement(model =&gt; model.svc_refill_qty)</v>
      </c>
      <c r="Z148" s="3" t="str">
        <f t="shared" si="60"/>
        <v>SvcRefillQty</v>
      </c>
      <c r="AA148" s="3" t="str">
        <f t="shared" si="61"/>
        <v/>
      </c>
      <c r="AC148" s="3" t="str">
        <f t="shared" si="62"/>
        <v>exec db.ColumnPropertySet 'Pharmacy', 'svc_refill_qty', 'Per refill', @propertyName='DisplayName', @tableSchema='deerwalk'</v>
      </c>
      <c r="AR148" s="3" t="str">
        <f t="shared" si="45"/>
        <v>svc_refill_qty</v>
      </c>
      <c r="AS148" s="3" t="str">
        <f t="shared" si="64"/>
        <v>svcrefillqty</v>
      </c>
      <c r="AT148" s="3" t="str">
        <f t="shared" si="65"/>
        <v/>
      </c>
      <c r="AU148" s="3" t="e">
        <f t="shared" si="66"/>
        <v>#VALUE!</v>
      </c>
      <c r="AV148" s="3" t="str">
        <f t="shared" si="48"/>
        <v/>
      </c>
      <c r="AW148" s="3" t="str">
        <f t="shared" si="48"/>
        <v/>
      </c>
      <c r="AX148" s="3" t="str">
        <f t="shared" si="48"/>
        <v/>
      </c>
      <c r="AY148" s="3" t="str">
        <f t="shared" si="48"/>
        <v/>
      </c>
      <c r="AZ148" s="3" t="str">
        <f t="shared" si="47"/>
        <v/>
      </c>
      <c r="BA148" s="3" t="str">
        <f t="shared" si="48"/>
        <v/>
      </c>
      <c r="BB148" s="3" t="str">
        <f t="shared" si="48"/>
        <v/>
      </c>
      <c r="BC148" s="3" t="str">
        <f t="shared" si="48"/>
        <v/>
      </c>
      <c r="BD148" s="3" t="str">
        <f t="shared" si="48"/>
        <v/>
      </c>
    </row>
    <row r="149" spans="1:56" ht="14.25" customHeight="1" x14ac:dyDescent="0.45">
      <c r="A149" s="3" t="str">
        <f t="shared" si="49"/>
        <v>Pharmacy.svc_refill_allowed</v>
      </c>
      <c r="B149" t="s">
        <v>199</v>
      </c>
      <c r="C149">
        <v>54</v>
      </c>
      <c r="D149" t="s">
        <v>795</v>
      </c>
      <c r="E149" s="4" t="s">
        <v>280</v>
      </c>
      <c r="F149" t="s">
        <v>280</v>
      </c>
      <c r="G149" t="s">
        <v>262</v>
      </c>
      <c r="H149" s="3" t="str">
        <f t="shared" si="63"/>
        <v/>
      </c>
      <c r="I149" t="s">
        <v>795</v>
      </c>
      <c r="J149" s="4" t="s">
        <v>918</v>
      </c>
      <c r="K149" t="s">
        <v>281</v>
      </c>
      <c r="L149" t="s">
        <v>795</v>
      </c>
      <c r="N149" s="4"/>
      <c r="O149" s="3" t="b">
        <f t="shared" si="50"/>
        <v>0</v>
      </c>
      <c r="P149" s="3" t="str">
        <f t="shared" si="51"/>
        <v>Pharmacy</v>
      </c>
      <c r="Q149" s="3" t="str">
        <f t="shared" si="52"/>
        <v>int</v>
      </c>
      <c r="S149" s="3" t="str">
        <f t="shared" si="53"/>
        <v>int</v>
      </c>
      <c r="T149" s="3" t="str">
        <f t="shared" si="54"/>
        <v>alter table deerwalk.Pharmacy add svc_refill_allowed int</v>
      </c>
      <c r="U149" s="3" t="str">
        <f t="shared" si="55"/>
        <v>exec db.ColumnPropertySet 'Pharmacy', 'svc_refill_allowed', 'Number of Refills allowed', @tableSchema='deerwalk'</v>
      </c>
      <c r="V149" s="3" t="str">
        <f t="shared" si="56"/>
        <v/>
      </c>
      <c r="W149" s="3" t="str">
        <f t="shared" si="57"/>
        <v/>
      </c>
      <c r="X149" s="3" t="str">
        <f t="shared" si="58"/>
        <v xml:space="preserve">/// &lt;summary&gt;Number of Refills allowed&lt;/summary&gt;
[Description("Number of Refills allowed")]
[Column("svc_refill_allowed")]
public int svc_refill_allowed { get; set; }
</v>
      </c>
      <c r="Y149" s="5" t="str">
        <f t="shared" si="59"/>
        <v>@Html.DescriptionListElement(model =&gt; model.svc_refill_allowed)</v>
      </c>
      <c r="Z149" s="3" t="str">
        <f t="shared" si="60"/>
        <v>SvcRefillAllowed</v>
      </c>
      <c r="AA149" s="3" t="str">
        <f t="shared" si="61"/>
        <v/>
      </c>
      <c r="AC149" s="3" t="str">
        <f t="shared" si="62"/>
        <v>exec db.ColumnPropertySet 'Pharmacy', 'svc_refill_allowed', 'Number of', @propertyName='DisplayName', @tableSchema='deerwalk'</v>
      </c>
      <c r="AR149" s="3" t="str">
        <f t="shared" si="45"/>
        <v>svc_refill_allowed</v>
      </c>
      <c r="AS149" s="3" t="str">
        <f t="shared" si="64"/>
        <v>svcrefillallowed</v>
      </c>
      <c r="AT149" s="3" t="str">
        <f t="shared" si="65"/>
        <v/>
      </c>
      <c r="AU149" s="3" t="e">
        <f t="shared" si="66"/>
        <v>#VALUE!</v>
      </c>
      <c r="AV149" s="3" t="str">
        <f t="shared" si="48"/>
        <v/>
      </c>
      <c r="AW149" s="3" t="str">
        <f t="shared" si="48"/>
        <v/>
      </c>
      <c r="AX149" s="3" t="str">
        <f t="shared" si="48"/>
        <v/>
      </c>
      <c r="AY149" s="3" t="str">
        <f t="shared" si="48"/>
        <v/>
      </c>
      <c r="AZ149" s="3" t="str">
        <f t="shared" si="47"/>
        <v/>
      </c>
      <c r="BA149" s="3" t="str">
        <f t="shared" si="48"/>
        <v/>
      </c>
      <c r="BB149" s="3" t="str">
        <f t="shared" si="48"/>
        <v/>
      </c>
      <c r="BC149" s="3" t="str">
        <f t="shared" si="48"/>
        <v/>
      </c>
      <c r="BD149" s="3" t="str">
        <f t="shared" si="48"/>
        <v/>
      </c>
    </row>
    <row r="150" spans="1:56" ht="14.25" customHeight="1" x14ac:dyDescent="0.45">
      <c r="A150" s="3" t="str">
        <f t="shared" si="49"/>
        <v>Pharmacy.svc_counter_allow</v>
      </c>
      <c r="B150" t="s">
        <v>199</v>
      </c>
      <c r="C150">
        <v>55</v>
      </c>
      <c r="D150" t="s">
        <v>795</v>
      </c>
      <c r="E150" s="4" t="s">
        <v>282</v>
      </c>
      <c r="F150" t="s">
        <v>282</v>
      </c>
      <c r="G150" t="s">
        <v>262</v>
      </c>
      <c r="H150" s="3" t="str">
        <f t="shared" si="63"/>
        <v/>
      </c>
      <c r="I150" t="s">
        <v>795</v>
      </c>
      <c r="J150" s="4" t="s">
        <v>919</v>
      </c>
      <c r="K150" t="s">
        <v>283</v>
      </c>
      <c r="L150" t="s">
        <v>795</v>
      </c>
      <c r="N150" s="4"/>
      <c r="O150" s="3" t="b">
        <f t="shared" si="50"/>
        <v>0</v>
      </c>
      <c r="P150" s="3" t="str">
        <f t="shared" si="51"/>
        <v>Pharmacy</v>
      </c>
      <c r="Q150" s="3" t="str">
        <f t="shared" si="52"/>
        <v>int</v>
      </c>
      <c r="S150" s="3" t="str">
        <f t="shared" si="53"/>
        <v>int</v>
      </c>
      <c r="T150" s="3" t="str">
        <f t="shared" si="54"/>
        <v>alter table deerwalk.Pharmacy add svc_counter_allow int</v>
      </c>
      <c r="U150" s="3" t="str">
        <f t="shared" si="55"/>
        <v>exec db.ColumnPropertySet 'Pharmacy', 'svc_counter_allow', 'Allowance Provided at the Pharmacy Sales Counter', @tableSchema='deerwalk'</v>
      </c>
      <c r="V150" s="3" t="str">
        <f t="shared" si="56"/>
        <v/>
      </c>
      <c r="W150" s="3" t="str">
        <f t="shared" si="57"/>
        <v/>
      </c>
      <c r="X150" s="3" t="str">
        <f t="shared" si="58"/>
        <v xml:space="preserve">/// &lt;summary&gt;Allowance Provided at the Pharmacy Sales Counter&lt;/summary&gt;
[Description("Allowance Provided at the Pharmacy Sales Counter")]
[Column("svc_counter_allow")]
public int svc_counter_allow { get; set; }
</v>
      </c>
      <c r="Y150" s="5" t="str">
        <f t="shared" si="59"/>
        <v>@Html.DescriptionListElement(model =&gt; model.svc_counter_allow)</v>
      </c>
      <c r="Z150" s="3" t="str">
        <f t="shared" si="60"/>
        <v>SvcCounterAllow</v>
      </c>
      <c r="AA150" s="3" t="str">
        <f t="shared" si="61"/>
        <v/>
      </c>
      <c r="AC150" s="3" t="str">
        <f t="shared" si="62"/>
        <v>exec db.ColumnPropertySet 'Pharmacy', 'svc_counter_allow', 'Allowance Provided', @propertyName='DisplayName', @tableSchema='deerwalk'</v>
      </c>
      <c r="AR150" s="3" t="str">
        <f t="shared" si="45"/>
        <v>svc_counter_allow</v>
      </c>
      <c r="AS150" s="3" t="str">
        <f t="shared" si="64"/>
        <v>svccounterallow</v>
      </c>
      <c r="AT150" s="3" t="str">
        <f t="shared" si="65"/>
        <v/>
      </c>
      <c r="AU150" s="3" t="e">
        <f t="shared" si="66"/>
        <v>#VALUE!</v>
      </c>
      <c r="AV150" s="3" t="str">
        <f t="shared" si="48"/>
        <v/>
      </c>
      <c r="AW150" s="3" t="str">
        <f t="shared" si="48"/>
        <v/>
      </c>
      <c r="AX150" s="3" t="str">
        <f t="shared" si="48"/>
        <v/>
      </c>
      <c r="AY150" s="3" t="str">
        <f t="shared" si="48"/>
        <v/>
      </c>
      <c r="AZ150" s="3" t="str">
        <f t="shared" si="47"/>
        <v/>
      </c>
      <c r="BA150" s="3" t="str">
        <f t="shared" si="48"/>
        <v/>
      </c>
      <c r="BB150" s="3" t="str">
        <f t="shared" si="48"/>
        <v/>
      </c>
      <c r="BC150" s="3" t="str">
        <f t="shared" si="48"/>
        <v/>
      </c>
      <c r="BD150" s="3" t="str">
        <f t="shared" si="48"/>
        <v/>
      </c>
    </row>
    <row r="151" spans="1:56" ht="14.25" customHeight="1" x14ac:dyDescent="0.45">
      <c r="A151" s="3" t="str">
        <f t="shared" si="49"/>
        <v>Pharmacy.svc_daw_code</v>
      </c>
      <c r="B151" t="s">
        <v>199</v>
      </c>
      <c r="C151">
        <v>56</v>
      </c>
      <c r="D151" t="s">
        <v>795</v>
      </c>
      <c r="E151" s="4" t="s">
        <v>284</v>
      </c>
      <c r="F151" t="s">
        <v>284</v>
      </c>
      <c r="G151" t="s">
        <v>6</v>
      </c>
      <c r="H151" s="3">
        <f t="shared" si="63"/>
        <v>10</v>
      </c>
      <c r="I151" t="s">
        <v>816</v>
      </c>
      <c r="J151" s="4" t="s">
        <v>1083</v>
      </c>
      <c r="K151" t="s">
        <v>285</v>
      </c>
      <c r="L151" t="s">
        <v>795</v>
      </c>
      <c r="N151" s="4"/>
      <c r="O151" s="3" t="b">
        <f t="shared" si="50"/>
        <v>0</v>
      </c>
      <c r="P151" s="3" t="str">
        <f t="shared" si="51"/>
        <v>Pharmacy</v>
      </c>
      <c r="Q151" s="3" t="str">
        <f t="shared" si="52"/>
        <v>varchar(10)</v>
      </c>
      <c r="S151" s="3" t="str">
        <f t="shared" si="53"/>
        <v>varchar(10)</v>
      </c>
      <c r="T151" s="3" t="str">
        <f t="shared" si="54"/>
        <v>alter table deerwalk.Pharmacy add svc_daw_code varchar(10)</v>
      </c>
      <c r="U151" s="3" t="str">
        <f t="shared" si="55"/>
        <v>exec db.ColumnPropertySet 'Pharmacy', 'svc_daw_code', 'Dispensed as Written Instructions', @tableSchema='deerwalk'</v>
      </c>
      <c r="V151" s="3" t="str">
        <f t="shared" si="56"/>
        <v/>
      </c>
      <c r="W151" s="3" t="str">
        <f t="shared" si="57"/>
        <v/>
      </c>
      <c r="X151" s="3" t="str">
        <f t="shared" si="58"/>
        <v xml:space="preserve">/// &lt;summary&gt;Dispensed as Written Instructions&lt;/summary&gt;
[Description("Dispensed as Written Instructions")]
[Column("svc_daw_code")]
[MaxLength(10)]
public string svc_daw_code { get; set; }
</v>
      </c>
      <c r="Y151" s="5" t="str">
        <f t="shared" si="59"/>
        <v>@Html.DescriptionListElement(model =&gt; model.svc_daw_code)</v>
      </c>
      <c r="Z151" s="3" t="str">
        <f t="shared" si="60"/>
        <v>SvcDawCode</v>
      </c>
      <c r="AA151" s="3" t="str">
        <f t="shared" si="61"/>
        <v/>
      </c>
      <c r="AC151" s="3" t="str">
        <f t="shared" si="62"/>
        <v>exec db.ColumnPropertySet 'Pharmacy', 'svc_daw_code', 'Dispensed As Code', @propertyName='DisplayName', @tableSchema='deerwalk'</v>
      </c>
      <c r="AR151" s="3" t="str">
        <f t="shared" si="45"/>
        <v>svc_daw_code</v>
      </c>
      <c r="AS151" s="3" t="str">
        <f t="shared" si="64"/>
        <v>svcdawcode</v>
      </c>
      <c r="AT151" s="3">
        <f t="shared" si="65"/>
        <v>10</v>
      </c>
      <c r="AU151" s="3">
        <f t="shared" si="66"/>
        <v>10</v>
      </c>
      <c r="AV151" s="3" t="str">
        <f t="shared" si="48"/>
        <v/>
      </c>
      <c r="AW151" s="3" t="str">
        <f t="shared" si="48"/>
        <v/>
      </c>
      <c r="AX151" s="3" t="str">
        <f t="shared" si="48"/>
        <v/>
      </c>
      <c r="AY151" s="3" t="str">
        <f t="shared" si="48"/>
        <v/>
      </c>
      <c r="AZ151" s="3" t="str">
        <f t="shared" si="47"/>
        <v/>
      </c>
      <c r="BA151" s="3" t="str">
        <f t="shared" si="48"/>
        <v/>
      </c>
      <c r="BB151" s="3" t="str">
        <f t="shared" si="48"/>
        <v/>
      </c>
      <c r="BC151" s="3" t="str">
        <f t="shared" si="48"/>
        <v/>
      </c>
      <c r="BD151" s="3" t="str">
        <f t="shared" si="48"/>
        <v/>
      </c>
    </row>
    <row r="152" spans="1:56" ht="14.25" customHeight="1" x14ac:dyDescent="0.45">
      <c r="A152" s="3" t="str">
        <f t="shared" si="49"/>
        <v>Pharmacy.svc_daw_desc</v>
      </c>
      <c r="B152" t="s">
        <v>199</v>
      </c>
      <c r="C152">
        <v>57</v>
      </c>
      <c r="D152" t="s">
        <v>795</v>
      </c>
      <c r="E152" s="4" t="s">
        <v>286</v>
      </c>
      <c r="F152" t="s">
        <v>286</v>
      </c>
      <c r="G152" t="s">
        <v>6</v>
      </c>
      <c r="H152" s="3">
        <f t="shared" si="63"/>
        <v>50</v>
      </c>
      <c r="I152" t="s">
        <v>860</v>
      </c>
      <c r="J152" s="4" t="s">
        <v>1084</v>
      </c>
      <c r="K152" t="s">
        <v>287</v>
      </c>
      <c r="L152" t="s">
        <v>795</v>
      </c>
      <c r="N152" s="4"/>
      <c r="O152" s="3" t="b">
        <f t="shared" si="50"/>
        <v>0</v>
      </c>
      <c r="P152" s="3" t="str">
        <f t="shared" si="51"/>
        <v>Pharmacy</v>
      </c>
      <c r="Q152" s="3" t="str">
        <f t="shared" si="52"/>
        <v>varchar(50)</v>
      </c>
      <c r="S152" s="3" t="str">
        <f t="shared" si="53"/>
        <v>varchar(50)</v>
      </c>
      <c r="T152" s="3" t="str">
        <f t="shared" si="54"/>
        <v>alter table deerwalk.Pharmacy add svc_daw_desc varchar(50)</v>
      </c>
      <c r="U152" s="3" t="str">
        <f t="shared" si="55"/>
        <v>exec db.ColumnPropertySet 'Pharmacy', 'svc_daw_desc', 'Dispensed as Written Instructions Description', @tableSchema='deerwalk'</v>
      </c>
      <c r="V152" s="3" t="str">
        <f t="shared" si="56"/>
        <v/>
      </c>
      <c r="W152" s="3" t="str">
        <f t="shared" si="57"/>
        <v/>
      </c>
      <c r="X152" s="3" t="str">
        <f t="shared" si="58"/>
        <v xml:space="preserve">/// &lt;summary&gt;Dispensed as Written Instructions Description&lt;/summary&gt;
[Description("Dispensed as Written Instructions Description")]
[Column("svc_daw_desc")]
[MaxLength(50)]
public string svc_daw_desc { get; set; }
</v>
      </c>
      <c r="Y152" s="5" t="str">
        <f t="shared" si="59"/>
        <v>@Html.DescriptionListElement(model =&gt; model.svc_daw_desc)</v>
      </c>
      <c r="Z152" s="3" t="str">
        <f t="shared" si="60"/>
        <v>SvcDawDesc</v>
      </c>
      <c r="AA152" s="3" t="str">
        <f t="shared" si="61"/>
        <v/>
      </c>
      <c r="AC152" s="3" t="str">
        <f t="shared" si="62"/>
        <v>exec db.ColumnPropertySet 'Pharmacy', 'svc_daw_desc', 'Dispensed As', @propertyName='DisplayName', @tableSchema='deerwalk'</v>
      </c>
      <c r="AR152" s="3" t="str">
        <f t="shared" si="45"/>
        <v>svc_daw_desc</v>
      </c>
      <c r="AS152" s="3" t="str">
        <f t="shared" si="64"/>
        <v>svcdawdesc</v>
      </c>
      <c r="AT152" s="3">
        <f t="shared" si="65"/>
        <v>50</v>
      </c>
      <c r="AU152" s="3">
        <f t="shared" si="66"/>
        <v>50</v>
      </c>
      <c r="AV152" s="3" t="str">
        <f t="shared" si="48"/>
        <v/>
      </c>
      <c r="AW152" s="3" t="str">
        <f t="shared" si="48"/>
        <v/>
      </c>
      <c r="AX152" s="3" t="str">
        <f t="shared" si="48"/>
        <v/>
      </c>
      <c r="AY152" s="3" t="str">
        <f t="shared" si="48"/>
        <v/>
      </c>
      <c r="AZ152" s="3" t="str">
        <f t="shared" si="47"/>
        <v/>
      </c>
      <c r="BA152" s="3" t="str">
        <f t="shared" si="48"/>
        <v/>
      </c>
      <c r="BB152" s="3" t="str">
        <f t="shared" si="48"/>
        <v/>
      </c>
      <c r="BC152" s="3" t="str">
        <f t="shared" si="48"/>
        <v/>
      </c>
      <c r="BD152" s="3" t="str">
        <f t="shared" si="48"/>
        <v/>
      </c>
    </row>
    <row r="153" spans="1:56" ht="14.25" customHeight="1" x14ac:dyDescent="0.45">
      <c r="A153" s="3" t="str">
        <f t="shared" si="49"/>
        <v>Pharmacy.rev_allowed_amt</v>
      </c>
      <c r="B153" t="s">
        <v>199</v>
      </c>
      <c r="C153">
        <v>58</v>
      </c>
      <c r="D153" t="s">
        <v>795</v>
      </c>
      <c r="E153" s="4" t="s">
        <v>288</v>
      </c>
      <c r="F153" t="s">
        <v>288</v>
      </c>
      <c r="G153" t="s">
        <v>289</v>
      </c>
      <c r="H153" s="3" t="str">
        <f t="shared" si="63"/>
        <v/>
      </c>
      <c r="I153" t="s">
        <v>292</v>
      </c>
      <c r="J153" s="4" t="s">
        <v>1070</v>
      </c>
      <c r="K153" t="s">
        <v>290</v>
      </c>
      <c r="L153" t="s">
        <v>817</v>
      </c>
      <c r="N153" s="4"/>
      <c r="O153" s="3" t="b">
        <f t="shared" si="50"/>
        <v>0</v>
      </c>
      <c r="P153" s="3" t="str">
        <f t="shared" si="51"/>
        <v>Pharmacy</v>
      </c>
      <c r="Q153" s="3" t="str">
        <f t="shared" si="52"/>
        <v>numeric</v>
      </c>
      <c r="R153" s="4" t="s">
        <v>882</v>
      </c>
      <c r="S153" s="3" t="str">
        <f t="shared" si="53"/>
        <v>money</v>
      </c>
      <c r="T153" s="3" t="str">
        <f t="shared" si="54"/>
        <v>alter table deerwalk.Pharmacy add rev_allowed_amt money</v>
      </c>
      <c r="U153" s="3" t="str">
        <f t="shared" si="55"/>
        <v>exec db.ColumnPropertySet 'Pharmacy', 'rev_allowed_amt', 'Amount allowed under contract', @tableSchema='deerwalk'</v>
      </c>
      <c r="V153" s="3" t="str">
        <f t="shared" si="56"/>
        <v>exec db.ColumnPropertySet 'Pharmacy', 'rev_allowed_amt', '800', @propertyName='SampleData', @tableSchema='deerwalk'</v>
      </c>
      <c r="W153" s="3" t="str">
        <f t="shared" si="57"/>
        <v/>
      </c>
      <c r="X153" s="3" t="str">
        <f t="shared" si="58"/>
        <v xml:space="preserve">/// &lt;summary&gt;Amount allowed under contract&lt;/summary&gt;
[Description("Amount allowed under contract")]
[Column("rev_allowed_amt")]
[SampleData("800")]
[MaxLength(19,2)]
public double rev_allowed_amt { get; set; }
</v>
      </c>
      <c r="Y153" s="5" t="str">
        <f t="shared" si="59"/>
        <v>@Html.DescriptionListElement(model =&gt; model.rev_allowed_amt)</v>
      </c>
      <c r="Z153" s="3" t="str">
        <f t="shared" si="60"/>
        <v>RevAllowedAmt</v>
      </c>
      <c r="AA153" s="3" t="str">
        <f t="shared" si="61"/>
        <v/>
      </c>
      <c r="AC153" s="3" t="str">
        <f t="shared" si="62"/>
        <v>exec db.ColumnPropertySet 'Pharmacy', 'rev_allowed_amt', 'Amount Allowed', @propertyName='DisplayName', @tableSchema='deerwalk'</v>
      </c>
      <c r="AR153" s="3" t="str">
        <f t="shared" si="45"/>
        <v>rev_allowed_amt</v>
      </c>
      <c r="AS153" s="3" t="str">
        <f t="shared" si="64"/>
        <v>revallowedamt</v>
      </c>
      <c r="AT153" s="3" t="str">
        <f t="shared" si="65"/>
        <v/>
      </c>
      <c r="AU153" s="3" t="e">
        <f t="shared" si="66"/>
        <v>#VALUE!</v>
      </c>
      <c r="AV153" s="3" t="str">
        <f t="shared" si="48"/>
        <v/>
      </c>
      <c r="AW153" s="3" t="str">
        <f t="shared" si="48"/>
        <v/>
      </c>
      <c r="AX153" s="3" t="str">
        <f t="shared" si="48"/>
        <v/>
      </c>
      <c r="AY153" s="3" t="str">
        <f t="shared" si="48"/>
        <v/>
      </c>
      <c r="AZ153" s="3" t="str">
        <f t="shared" si="47"/>
        <v/>
      </c>
      <c r="BA153" s="3" t="str">
        <f t="shared" si="48"/>
        <v/>
      </c>
      <c r="BB153" s="3" t="str">
        <f t="shared" si="48"/>
        <v/>
      </c>
      <c r="BC153" s="3" t="str">
        <f t="shared" si="48"/>
        <v/>
      </c>
      <c r="BD153" s="3" t="str">
        <f t="shared" si="48"/>
        <v/>
      </c>
    </row>
    <row r="154" spans="1:56" ht="14.25" customHeight="1" x14ac:dyDescent="0.45">
      <c r="A154" s="3" t="str">
        <f t="shared" si="49"/>
        <v>Pharmacy.rev_billed_amt</v>
      </c>
      <c r="B154" t="s">
        <v>199</v>
      </c>
      <c r="C154">
        <v>59</v>
      </c>
      <c r="D154" t="s">
        <v>795</v>
      </c>
      <c r="E154" s="4" t="s">
        <v>291</v>
      </c>
      <c r="F154" t="s">
        <v>291</v>
      </c>
      <c r="G154" t="s">
        <v>289</v>
      </c>
      <c r="H154" s="3" t="str">
        <f t="shared" si="63"/>
        <v/>
      </c>
      <c r="I154" t="s">
        <v>292</v>
      </c>
      <c r="J154" s="4" t="s">
        <v>1073</v>
      </c>
      <c r="K154" t="s">
        <v>293</v>
      </c>
      <c r="L154" t="s">
        <v>818</v>
      </c>
      <c r="N154" s="4"/>
      <c r="O154" s="3" t="b">
        <f t="shared" si="50"/>
        <v>0</v>
      </c>
      <c r="P154" s="3" t="str">
        <f t="shared" si="51"/>
        <v>Pharmacy</v>
      </c>
      <c r="Q154" s="3" t="str">
        <f t="shared" si="52"/>
        <v>numeric</v>
      </c>
      <c r="R154" s="4" t="s">
        <v>882</v>
      </c>
      <c r="S154" s="3" t="str">
        <f t="shared" si="53"/>
        <v>money</v>
      </c>
      <c r="T154" s="3" t="str">
        <f t="shared" si="54"/>
        <v>alter table deerwalk.Pharmacy add rev_billed_amt money</v>
      </c>
      <c r="U154" s="3" t="str">
        <f t="shared" si="55"/>
        <v>exec db.ColumnPropertySet 'Pharmacy', 'rev_billed_amt', 'Gross charges', @tableSchema='deerwalk'</v>
      </c>
      <c r="V154" s="3" t="str">
        <f t="shared" si="56"/>
        <v>exec db.ColumnPropertySet 'Pharmacy', 'rev_billed_amt', '500', @propertyName='SampleData', @tableSchema='deerwalk'</v>
      </c>
      <c r="W154" s="3" t="str">
        <f t="shared" si="57"/>
        <v/>
      </c>
      <c r="X154" s="3" t="str">
        <f t="shared" si="58"/>
        <v xml:space="preserve">/// &lt;summary&gt;Gross charges&lt;/summary&gt;
[Description("Gross charges")]
[Column("rev_billed_amt")]
[SampleData("500")]
[MaxLength(19,2)]
public double rev_billed_amt { get; set; }
</v>
      </c>
      <c r="Y154" s="5" t="str">
        <f t="shared" si="59"/>
        <v>@Html.DescriptionListElement(model =&gt; model.rev_billed_amt)</v>
      </c>
      <c r="Z154" s="3" t="str">
        <f t="shared" si="60"/>
        <v>RevBilledAmt</v>
      </c>
      <c r="AA154" s="3" t="str">
        <f t="shared" si="61"/>
        <v/>
      </c>
      <c r="AC154" s="3" t="str">
        <f t="shared" si="62"/>
        <v>exec db.ColumnPropertySet 'Pharmacy', 'rev_billed_amt', 'Gross Charges', @propertyName='DisplayName', @tableSchema='deerwalk'</v>
      </c>
      <c r="AR154" s="3" t="str">
        <f t="shared" si="45"/>
        <v>rev_billed_amt</v>
      </c>
      <c r="AS154" s="3" t="str">
        <f t="shared" si="64"/>
        <v>revbilledamt</v>
      </c>
      <c r="AT154" s="3" t="str">
        <f t="shared" si="65"/>
        <v/>
      </c>
      <c r="AU154" s="3" t="e">
        <f t="shared" si="66"/>
        <v>#VALUE!</v>
      </c>
      <c r="AV154" s="3" t="str">
        <f t="shared" si="48"/>
        <v/>
      </c>
      <c r="AW154" s="3" t="str">
        <f t="shared" si="48"/>
        <v/>
      </c>
      <c r="AX154" s="3" t="str">
        <f t="shared" si="48"/>
        <v/>
      </c>
      <c r="AY154" s="3" t="str">
        <f t="shared" si="48"/>
        <v/>
      </c>
      <c r="AZ154" s="3" t="str">
        <f t="shared" si="47"/>
        <v/>
      </c>
      <c r="BA154" s="3" t="str">
        <f t="shared" si="48"/>
        <v/>
      </c>
      <c r="BB154" s="3" t="str">
        <f t="shared" si="48"/>
        <v/>
      </c>
      <c r="BC154" s="3" t="str">
        <f t="shared" si="48"/>
        <v/>
      </c>
      <c r="BD154" s="3" t="str">
        <f t="shared" si="48"/>
        <v/>
      </c>
    </row>
    <row r="155" spans="1:56" ht="14.25" customHeight="1" x14ac:dyDescent="0.45">
      <c r="A155" s="3" t="str">
        <f t="shared" si="49"/>
        <v>Pharmacy.rev_coinsurance_amt</v>
      </c>
      <c r="B155" t="s">
        <v>199</v>
      </c>
      <c r="C155">
        <v>60</v>
      </c>
      <c r="D155" t="s">
        <v>795</v>
      </c>
      <c r="E155" s="4" t="s">
        <v>294</v>
      </c>
      <c r="F155" t="s">
        <v>294</v>
      </c>
      <c r="G155" t="s">
        <v>289</v>
      </c>
      <c r="H155" s="3" t="str">
        <f t="shared" si="63"/>
        <v/>
      </c>
      <c r="I155" t="s">
        <v>292</v>
      </c>
      <c r="J155" s="4" t="s">
        <v>1075</v>
      </c>
      <c r="K155" t="s">
        <v>295</v>
      </c>
      <c r="L155" t="s">
        <v>816</v>
      </c>
      <c r="N155" s="4"/>
      <c r="O155" s="3" t="b">
        <f t="shared" si="50"/>
        <v>0</v>
      </c>
      <c r="P155" s="3" t="str">
        <f t="shared" si="51"/>
        <v>Pharmacy</v>
      </c>
      <c r="Q155" s="3" t="str">
        <f t="shared" si="52"/>
        <v>numeric</v>
      </c>
      <c r="R155" s="4" t="s">
        <v>882</v>
      </c>
      <c r="S155" s="3" t="str">
        <f t="shared" si="53"/>
        <v>money</v>
      </c>
      <c r="T155" s="3" t="str">
        <f t="shared" si="54"/>
        <v>alter table deerwalk.Pharmacy add rev_coinsurance_amt money</v>
      </c>
      <c r="U155" s="3" t="str">
        <f t="shared" si="55"/>
        <v>exec db.ColumnPropertySet 'Pharmacy', 'rev_coinsurance_amt', 'Coinsurance due from patient', @tableSchema='deerwalk'</v>
      </c>
      <c r="V155" s="3" t="str">
        <f t="shared" si="56"/>
        <v>exec db.ColumnPropertySet 'Pharmacy', 'rev_coinsurance_amt', '10', @propertyName='SampleData', @tableSchema='deerwalk'</v>
      </c>
      <c r="W155" s="3" t="str">
        <f t="shared" si="57"/>
        <v/>
      </c>
      <c r="X155" s="3" t="str">
        <f t="shared" si="58"/>
        <v xml:space="preserve">/// &lt;summary&gt;Coinsurance due from patient&lt;/summary&gt;
[Description("Coinsurance due from patient")]
[Column("rev_coinsurance_amt")]
[SampleData("10")]
[MaxLength(19,2)]
public double rev_coinsurance_amt { get; set; }
</v>
      </c>
      <c r="Y155" s="5" t="str">
        <f t="shared" si="59"/>
        <v>@Html.DescriptionListElement(model =&gt; model.rev_coinsurance_amt)</v>
      </c>
      <c r="Z155" s="3" t="str">
        <f t="shared" si="60"/>
        <v>RevCoinsuranceAmt</v>
      </c>
      <c r="AA155" s="3" t="str">
        <f t="shared" si="61"/>
        <v/>
      </c>
      <c r="AC155" s="3" t="str">
        <f t="shared" si="62"/>
        <v>exec db.ColumnPropertySet 'Pharmacy', 'rev_coinsurance_amt', 'Coinsurance Amount Due', @propertyName='DisplayName', @tableSchema='deerwalk'</v>
      </c>
      <c r="AR155" s="3" t="str">
        <f t="shared" si="45"/>
        <v>rev_coinsurance_amt</v>
      </c>
      <c r="AS155" s="3" t="str">
        <f t="shared" si="64"/>
        <v>revcoinsuranceamt</v>
      </c>
      <c r="AT155" s="3" t="str">
        <f t="shared" si="65"/>
        <v/>
      </c>
      <c r="AU155" s="3" t="e">
        <f t="shared" si="66"/>
        <v>#VALUE!</v>
      </c>
      <c r="AV155" s="3" t="str">
        <f t="shared" si="48"/>
        <v/>
      </c>
      <c r="AW155" s="3" t="str">
        <f t="shared" si="48"/>
        <v/>
      </c>
      <c r="AX155" s="3" t="str">
        <f t="shared" si="48"/>
        <v/>
      </c>
      <c r="AY155" s="3" t="str">
        <f t="shared" si="48"/>
        <v/>
      </c>
      <c r="AZ155" s="3" t="str">
        <f t="shared" si="47"/>
        <v/>
      </c>
      <c r="BA155" s="3" t="str">
        <f t="shared" si="48"/>
        <v/>
      </c>
      <c r="BB155" s="3" t="str">
        <f t="shared" si="48"/>
        <v/>
      </c>
      <c r="BC155" s="3" t="str">
        <f t="shared" si="48"/>
        <v/>
      </c>
      <c r="BD155" s="3" t="str">
        <f t="shared" si="48"/>
        <v/>
      </c>
    </row>
    <row r="156" spans="1:56" ht="14.25" customHeight="1" x14ac:dyDescent="0.45">
      <c r="A156" s="3" t="str">
        <f t="shared" si="49"/>
        <v>Pharmacy.rev_copay_amt</v>
      </c>
      <c r="B156" t="s">
        <v>199</v>
      </c>
      <c r="C156">
        <v>61</v>
      </c>
      <c r="D156" t="s">
        <v>795</v>
      </c>
      <c r="E156" s="4" t="s">
        <v>296</v>
      </c>
      <c r="F156" t="s">
        <v>296</v>
      </c>
      <c r="G156" t="s">
        <v>289</v>
      </c>
      <c r="H156" s="3" t="str">
        <f t="shared" si="63"/>
        <v/>
      </c>
      <c r="I156" t="s">
        <v>292</v>
      </c>
      <c r="J156" s="4" t="s">
        <v>1076</v>
      </c>
      <c r="K156" t="s">
        <v>297</v>
      </c>
      <c r="L156" t="s">
        <v>815</v>
      </c>
      <c r="N156" s="4"/>
      <c r="O156" s="3" t="b">
        <f t="shared" si="50"/>
        <v>0</v>
      </c>
      <c r="P156" s="3" t="str">
        <f t="shared" si="51"/>
        <v>Pharmacy</v>
      </c>
      <c r="Q156" s="3" t="str">
        <f t="shared" si="52"/>
        <v>numeric</v>
      </c>
      <c r="R156" s="4" t="s">
        <v>882</v>
      </c>
      <c r="S156" s="3" t="str">
        <f t="shared" si="53"/>
        <v>money</v>
      </c>
      <c r="T156" s="3" t="str">
        <f t="shared" si="54"/>
        <v>alter table deerwalk.Pharmacy add rev_copay_amt money</v>
      </c>
      <c r="U156" s="3" t="str">
        <f t="shared" si="55"/>
        <v>exec db.ColumnPropertySet 'Pharmacy', 'rev_copay_amt', 'Amount collected from the patient as a co-payment.', @tableSchema='deerwalk'</v>
      </c>
      <c r="V156" s="3" t="str">
        <f t="shared" si="56"/>
        <v>exec db.ColumnPropertySet 'Pharmacy', 'rev_copay_amt', '5', @propertyName='SampleData', @tableSchema='deerwalk'</v>
      </c>
      <c r="W156" s="3" t="str">
        <f t="shared" si="57"/>
        <v/>
      </c>
      <c r="X156" s="3" t="str">
        <f t="shared" si="58"/>
        <v xml:space="preserve">/// &lt;summary&gt;Amount collected from the patient as a co-payment.&lt;/summary&gt;
[Description("Amount collected from the patient as a co-payment.")]
[Column("rev_copay_amt")]
[SampleData("5")]
[MaxLength(19,2)]
public double rev_copay_amt { get; set; }
</v>
      </c>
      <c r="Y156" s="5" t="str">
        <f t="shared" si="59"/>
        <v>@Html.DescriptionListElement(model =&gt; model.rev_copay_amt)</v>
      </c>
      <c r="Z156" s="3" t="str">
        <f t="shared" si="60"/>
        <v>RevCopayAmt</v>
      </c>
      <c r="AA156" s="3" t="str">
        <f t="shared" si="61"/>
        <v/>
      </c>
      <c r="AC156" s="3" t="str">
        <f t="shared" si="62"/>
        <v>exec db.ColumnPropertySet 'Pharmacy', 'rev_copay_amt', 'Copay Amount Collected', @propertyName='DisplayName', @tableSchema='deerwalk'</v>
      </c>
      <c r="AR156" s="3" t="str">
        <f t="shared" si="45"/>
        <v>rev_copay_amt</v>
      </c>
      <c r="AS156" s="3" t="str">
        <f t="shared" si="64"/>
        <v>revcopayamt</v>
      </c>
      <c r="AT156" s="3" t="str">
        <f t="shared" si="65"/>
        <v/>
      </c>
      <c r="AU156" s="3" t="e">
        <f t="shared" si="66"/>
        <v>#VALUE!</v>
      </c>
      <c r="AV156" s="3" t="str">
        <f t="shared" si="48"/>
        <v/>
      </c>
      <c r="AW156" s="3" t="str">
        <f t="shared" si="48"/>
        <v/>
      </c>
      <c r="AX156" s="3" t="str">
        <f t="shared" si="48"/>
        <v/>
      </c>
      <c r="AY156" s="3" t="str">
        <f t="shared" si="48"/>
        <v/>
      </c>
      <c r="AZ156" s="3" t="str">
        <f t="shared" si="47"/>
        <v/>
      </c>
      <c r="BA156" s="3" t="str">
        <f t="shared" si="48"/>
        <v/>
      </c>
      <c r="BB156" s="3" t="str">
        <f t="shared" si="48"/>
        <v/>
      </c>
      <c r="BC156" s="3" t="str">
        <f t="shared" si="48"/>
        <v/>
      </c>
      <c r="BD156" s="3" t="str">
        <f t="shared" si="48"/>
        <v/>
      </c>
    </row>
    <row r="157" spans="1:56" ht="14.25" customHeight="1" x14ac:dyDescent="0.45">
      <c r="A157" s="3" t="str">
        <f t="shared" si="49"/>
        <v>Pharmacy.rev_deductible_amt</v>
      </c>
      <c r="B157" t="s">
        <v>199</v>
      </c>
      <c r="C157">
        <v>62</v>
      </c>
      <c r="D157" t="s">
        <v>795</v>
      </c>
      <c r="E157" s="4" t="s">
        <v>298</v>
      </c>
      <c r="F157" t="s">
        <v>298</v>
      </c>
      <c r="G157" t="s">
        <v>289</v>
      </c>
      <c r="H157" s="3" t="str">
        <f t="shared" si="63"/>
        <v/>
      </c>
      <c r="I157" t="s">
        <v>292</v>
      </c>
      <c r="J157" s="4" t="s">
        <v>1077</v>
      </c>
      <c r="K157" t="s">
        <v>299</v>
      </c>
      <c r="L157" t="s">
        <v>815</v>
      </c>
      <c r="N157" s="4"/>
      <c r="O157" s="3" t="b">
        <f t="shared" si="50"/>
        <v>0</v>
      </c>
      <c r="P157" s="3" t="str">
        <f t="shared" si="51"/>
        <v>Pharmacy</v>
      </c>
      <c r="Q157" s="3" t="str">
        <f t="shared" si="52"/>
        <v>numeric</v>
      </c>
      <c r="R157" s="4" t="s">
        <v>882</v>
      </c>
      <c r="S157" s="3" t="str">
        <f t="shared" si="53"/>
        <v>money</v>
      </c>
      <c r="T157" s="3" t="str">
        <f t="shared" si="54"/>
        <v>alter table deerwalk.Pharmacy add rev_deductible_amt money</v>
      </c>
      <c r="U157" s="3" t="str">
        <f t="shared" si="55"/>
        <v>exec db.ColumnPropertySet 'Pharmacy', 'rev_deductible_amt', 'Deductible Portion of the Allowed Amount ', @tableSchema='deerwalk'</v>
      </c>
      <c r="V157" s="3" t="str">
        <f t="shared" si="56"/>
        <v>exec db.ColumnPropertySet 'Pharmacy', 'rev_deductible_amt', '5', @propertyName='SampleData', @tableSchema='deerwalk'</v>
      </c>
      <c r="W157" s="3" t="str">
        <f t="shared" si="57"/>
        <v/>
      </c>
      <c r="X157" s="3" t="str">
        <f t="shared" si="58"/>
        <v xml:space="preserve">/// &lt;summary&gt;Deductible Portion of the Allowed Amount &lt;/summary&gt;
[Description("Deductible Portion of the Allowed Amount ")]
[Column("rev_deductible_amt")]
[SampleData("5")]
[MaxLength(19,2)]
public double rev_deductible_amt { get; set; }
</v>
      </c>
      <c r="Y157" s="5" t="str">
        <f t="shared" si="59"/>
        <v>@Html.DescriptionListElement(model =&gt; model.rev_deductible_amt)</v>
      </c>
      <c r="Z157" s="3" t="str">
        <f t="shared" si="60"/>
        <v>RevDeductibleAmt</v>
      </c>
      <c r="AA157" s="3" t="str">
        <f t="shared" si="61"/>
        <v/>
      </c>
      <c r="AC157" s="3" t="str">
        <f t="shared" si="62"/>
        <v>exec db.ColumnPropertySet 'Pharmacy', 'rev_deductible_amt', 'Deductable Amount', @propertyName='DisplayName', @tableSchema='deerwalk'</v>
      </c>
      <c r="AR157" s="3" t="str">
        <f t="shared" si="45"/>
        <v>rev_deductible_amt</v>
      </c>
      <c r="AS157" s="3" t="str">
        <f t="shared" si="64"/>
        <v>revdeductibleamt</v>
      </c>
      <c r="AT157" s="3" t="str">
        <f t="shared" si="65"/>
        <v/>
      </c>
      <c r="AU157" s="3" t="e">
        <f t="shared" si="66"/>
        <v>#VALUE!</v>
      </c>
      <c r="AV157" s="3" t="str">
        <f t="shared" si="48"/>
        <v/>
      </c>
      <c r="AW157" s="3" t="str">
        <f t="shared" si="48"/>
        <v/>
      </c>
      <c r="AX157" s="3" t="str">
        <f t="shared" si="48"/>
        <v/>
      </c>
      <c r="AY157" s="3" t="str">
        <f t="shared" si="48"/>
        <v/>
      </c>
      <c r="AZ157" s="3" t="str">
        <f t="shared" si="47"/>
        <v/>
      </c>
      <c r="BA157" s="3" t="str">
        <f t="shared" si="48"/>
        <v/>
      </c>
      <c r="BB157" s="3" t="str">
        <f t="shared" si="48"/>
        <v/>
      </c>
      <c r="BC157" s="3" t="str">
        <f t="shared" si="48"/>
        <v/>
      </c>
      <c r="BD157" s="3" t="str">
        <f t="shared" si="48"/>
        <v/>
      </c>
    </row>
    <row r="158" spans="1:56" ht="14.25" customHeight="1" x14ac:dyDescent="0.45">
      <c r="A158" s="3" t="str">
        <f t="shared" si="49"/>
        <v>Pharmacy.rev_disp_fee_amt</v>
      </c>
      <c r="B158" t="s">
        <v>199</v>
      </c>
      <c r="C158">
        <v>63</v>
      </c>
      <c r="D158" t="s">
        <v>795</v>
      </c>
      <c r="E158" s="4" t="s">
        <v>300</v>
      </c>
      <c r="F158" t="s">
        <v>300</v>
      </c>
      <c r="G158" t="s">
        <v>289</v>
      </c>
      <c r="H158" s="3" t="str">
        <f t="shared" si="63"/>
        <v/>
      </c>
      <c r="I158" t="s">
        <v>292</v>
      </c>
      <c r="J158" s="4" t="s">
        <v>920</v>
      </c>
      <c r="K158" t="s">
        <v>301</v>
      </c>
      <c r="L158" t="s">
        <v>819</v>
      </c>
      <c r="N158" s="4"/>
      <c r="O158" s="3" t="b">
        <f t="shared" si="50"/>
        <v>0</v>
      </c>
      <c r="P158" s="3" t="str">
        <f t="shared" si="51"/>
        <v>Pharmacy</v>
      </c>
      <c r="Q158" s="3" t="str">
        <f t="shared" si="52"/>
        <v>numeric</v>
      </c>
      <c r="R158" s="4" t="s">
        <v>882</v>
      </c>
      <c r="S158" s="3" t="str">
        <f t="shared" si="53"/>
        <v>money</v>
      </c>
      <c r="T158" s="3" t="str">
        <f t="shared" si="54"/>
        <v>alter table deerwalk.Pharmacy add rev_disp_fee_amt money</v>
      </c>
      <c r="U158" s="3" t="str">
        <f t="shared" si="55"/>
        <v>exec db.ColumnPropertySet 'Pharmacy', 'rev_disp_fee_amt', 'Dispensing Fee textged by the Pharmacy to the PBM', @tableSchema='deerwalk'</v>
      </c>
      <c r="V158" s="3" t="str">
        <f t="shared" si="56"/>
        <v>exec db.ColumnPropertySet 'Pharmacy', 'rev_disp_fee_amt', '6', @propertyName='SampleData', @tableSchema='deerwalk'</v>
      </c>
      <c r="W158" s="3" t="str">
        <f t="shared" si="57"/>
        <v/>
      </c>
      <c r="X158" s="3" t="str">
        <f t="shared" si="58"/>
        <v xml:space="preserve">/// &lt;summary&gt;Dispensing Fee textged by the Pharmacy to the PBM&lt;/summary&gt;
[Description("Dispensing Fee textged by the Pharmacy to the PBM")]
[Column("rev_disp_fee_amt")]
[SampleData("6")]
[MaxLength(19,2)]
public double rev_disp_fee_amt { get; set; }
</v>
      </c>
      <c r="Y158" s="5" t="str">
        <f t="shared" si="59"/>
        <v>@Html.DescriptionListElement(model =&gt; model.rev_disp_fee_amt)</v>
      </c>
      <c r="Z158" s="3" t="str">
        <f t="shared" si="60"/>
        <v>RevDispFeeAmt</v>
      </c>
      <c r="AA158" s="3" t="str">
        <f t="shared" si="61"/>
        <v/>
      </c>
      <c r="AC158" s="3" t="str">
        <f t="shared" si="62"/>
        <v>exec db.ColumnPropertySet 'Pharmacy', 'rev_disp_fee_amt', 'Dispensing Fee', @propertyName='DisplayName', @tableSchema='deerwalk'</v>
      </c>
      <c r="AR158" s="3" t="str">
        <f t="shared" ref="AR158:AR221" si="67">F158</f>
        <v>rev_disp_fee_amt</v>
      </c>
      <c r="AS158" s="3" t="str">
        <f t="shared" si="64"/>
        <v>revdispfeeamt</v>
      </c>
      <c r="AT158" s="3" t="str">
        <f t="shared" si="65"/>
        <v/>
      </c>
      <c r="AU158" s="3" t="e">
        <f t="shared" si="66"/>
        <v>#VALUE!</v>
      </c>
      <c r="AV158" s="3" t="str">
        <f t="shared" si="48"/>
        <v/>
      </c>
      <c r="AW158" s="3" t="str">
        <f t="shared" si="48"/>
        <v/>
      </c>
      <c r="AX158" s="3" t="str">
        <f t="shared" si="48"/>
        <v/>
      </c>
      <c r="AY158" s="3" t="str">
        <f t="shared" si="48"/>
        <v/>
      </c>
      <c r="AZ158" s="3" t="str">
        <f t="shared" si="47"/>
        <v/>
      </c>
      <c r="BA158" s="3" t="str">
        <f t="shared" ref="AV158:BD190" si="68">IFERROR(IF(FIND(BA$2,$AS158)&gt;=0,BA$1,-1),"")</f>
        <v/>
      </c>
      <c r="BB158" s="3" t="str">
        <f t="shared" si="68"/>
        <v/>
      </c>
      <c r="BC158" s="3" t="str">
        <f t="shared" si="68"/>
        <v/>
      </c>
      <c r="BD158" s="3" t="str">
        <f t="shared" si="68"/>
        <v/>
      </c>
    </row>
    <row r="159" spans="1:56" ht="14.25" customHeight="1" x14ac:dyDescent="0.45">
      <c r="A159" s="3" t="str">
        <f t="shared" si="49"/>
        <v>Pharmacy.rev_ingred_cost_amt</v>
      </c>
      <c r="B159" t="s">
        <v>199</v>
      </c>
      <c r="C159">
        <v>64</v>
      </c>
      <c r="D159" t="s">
        <v>795</v>
      </c>
      <c r="E159" s="4" t="s">
        <v>302</v>
      </c>
      <c r="F159" t="s">
        <v>302</v>
      </c>
      <c r="G159" t="s">
        <v>289</v>
      </c>
      <c r="H159" s="3" t="str">
        <f t="shared" si="63"/>
        <v/>
      </c>
      <c r="I159" t="s">
        <v>292</v>
      </c>
      <c r="J159" s="4" t="s">
        <v>921</v>
      </c>
      <c r="K159" t="s">
        <v>303</v>
      </c>
      <c r="L159" t="s">
        <v>816</v>
      </c>
      <c r="N159" s="4"/>
      <c r="O159" s="3" t="b">
        <f t="shared" si="50"/>
        <v>0</v>
      </c>
      <c r="P159" s="3" t="str">
        <f t="shared" si="51"/>
        <v>Pharmacy</v>
      </c>
      <c r="Q159" s="3" t="str">
        <f t="shared" si="52"/>
        <v>numeric</v>
      </c>
      <c r="R159" s="4" t="s">
        <v>882</v>
      </c>
      <c r="S159" s="3" t="str">
        <f t="shared" si="53"/>
        <v>money</v>
      </c>
      <c r="T159" s="3" t="str">
        <f t="shared" si="54"/>
        <v>alter table deerwalk.Pharmacy add rev_ingred_cost_amt money</v>
      </c>
      <c r="U159" s="3" t="str">
        <f t="shared" si="55"/>
        <v>exec db.ColumnPropertySet 'Pharmacy', 'rev_ingred_cost_amt', 'Cost of ingredients', @tableSchema='deerwalk'</v>
      </c>
      <c r="V159" s="3" t="str">
        <f t="shared" si="56"/>
        <v>exec db.ColumnPropertySet 'Pharmacy', 'rev_ingred_cost_amt', '10', @propertyName='SampleData', @tableSchema='deerwalk'</v>
      </c>
      <c r="W159" s="3" t="str">
        <f t="shared" si="57"/>
        <v/>
      </c>
      <c r="X159" s="3" t="str">
        <f t="shared" si="58"/>
        <v xml:space="preserve">/// &lt;summary&gt;Cost of ingredients&lt;/summary&gt;
[Description("Cost of ingredients")]
[Column("rev_ingred_cost_amt")]
[SampleData("10")]
[MaxLength(19,2)]
public double rev_ingred_cost_amt { get; set; }
</v>
      </c>
      <c r="Y159" s="5" t="str">
        <f t="shared" si="59"/>
        <v>@Html.DescriptionListElement(model =&gt; model.rev_ingred_cost_amt)</v>
      </c>
      <c r="Z159" s="3" t="str">
        <f t="shared" si="60"/>
        <v>RevIngredCostAmt</v>
      </c>
      <c r="AA159" s="3" t="str">
        <f t="shared" si="61"/>
        <v/>
      </c>
      <c r="AC159" s="3" t="str">
        <f t="shared" si="62"/>
        <v>exec db.ColumnPropertySet 'Pharmacy', 'rev_ingred_cost_amt', 'Cost of', @propertyName='DisplayName', @tableSchema='deerwalk'</v>
      </c>
      <c r="AR159" s="3" t="str">
        <f t="shared" si="67"/>
        <v>rev_ingred_cost_amt</v>
      </c>
      <c r="AS159" s="3" t="str">
        <f t="shared" si="64"/>
        <v>revingredcostamt</v>
      </c>
      <c r="AT159" s="3" t="str">
        <f t="shared" si="65"/>
        <v/>
      </c>
      <c r="AU159" s="3" t="e">
        <f t="shared" si="66"/>
        <v>#VALUE!</v>
      </c>
      <c r="AV159" s="3" t="str">
        <f t="shared" si="68"/>
        <v/>
      </c>
      <c r="AW159" s="3" t="str">
        <f t="shared" si="68"/>
        <v/>
      </c>
      <c r="AX159" s="3" t="str">
        <f t="shared" si="68"/>
        <v/>
      </c>
      <c r="AY159" s="3" t="str">
        <f t="shared" si="68"/>
        <v/>
      </c>
      <c r="AZ159" s="3" t="str">
        <f t="shared" ref="AZ159:AZ222" si="69">IFERROR(IF(FIND(AZ$2,$AS159)&gt;=0,AZ$1,-1),"")</f>
        <v/>
      </c>
      <c r="BA159" s="3" t="str">
        <f t="shared" si="68"/>
        <v/>
      </c>
      <c r="BB159" s="3" t="str">
        <f t="shared" si="68"/>
        <v/>
      </c>
      <c r="BC159" s="3" t="str">
        <f t="shared" si="68"/>
        <v/>
      </c>
      <c r="BD159" s="3" t="str">
        <f t="shared" si="68"/>
        <v/>
      </c>
    </row>
    <row r="160" spans="1:56" ht="14.25" customHeight="1" x14ac:dyDescent="0.45">
      <c r="A160" s="3" t="str">
        <f t="shared" si="49"/>
        <v>Pharmacy.rev_stax_amt</v>
      </c>
      <c r="B160" t="s">
        <v>199</v>
      </c>
      <c r="C160">
        <v>65</v>
      </c>
      <c r="D160" t="s">
        <v>795</v>
      </c>
      <c r="E160" s="4" t="s">
        <v>304</v>
      </c>
      <c r="F160" t="s">
        <v>304</v>
      </c>
      <c r="G160" t="s">
        <v>289</v>
      </c>
      <c r="H160" s="3" t="str">
        <f t="shared" si="63"/>
        <v/>
      </c>
      <c r="I160" t="s">
        <v>292</v>
      </c>
      <c r="J160" s="4" t="s">
        <v>922</v>
      </c>
      <c r="K160" t="s">
        <v>305</v>
      </c>
      <c r="L160" t="s">
        <v>820</v>
      </c>
      <c r="N160" s="4"/>
      <c r="O160" s="3" t="b">
        <f t="shared" si="50"/>
        <v>0</v>
      </c>
      <c r="P160" s="3" t="str">
        <f t="shared" si="51"/>
        <v>Pharmacy</v>
      </c>
      <c r="Q160" s="3" t="str">
        <f t="shared" si="52"/>
        <v>numeric</v>
      </c>
      <c r="R160" s="4" t="s">
        <v>882</v>
      </c>
      <c r="S160" s="3" t="str">
        <f t="shared" si="53"/>
        <v>money</v>
      </c>
      <c r="T160" s="3" t="str">
        <f t="shared" si="54"/>
        <v>alter table deerwalk.Pharmacy add rev_stax_amt money</v>
      </c>
      <c r="U160" s="3" t="str">
        <f t="shared" si="55"/>
        <v>exec db.ColumnPropertySet 'Pharmacy', 'rev_stax_amt', 'State Tax Paid', @tableSchema='deerwalk'</v>
      </c>
      <c r="V160" s="3" t="str">
        <f t="shared" si="56"/>
        <v>exec db.ColumnPropertySet 'Pharmacy', 'rev_stax_amt', '20', @propertyName='SampleData', @tableSchema='deerwalk'</v>
      </c>
      <c r="W160" s="3" t="str">
        <f t="shared" si="57"/>
        <v/>
      </c>
      <c r="X160" s="3" t="str">
        <f t="shared" si="58"/>
        <v xml:space="preserve">/// &lt;summary&gt;State Tax Paid&lt;/summary&gt;
[Description("State Tax Paid")]
[Column("rev_stax_amt")]
[SampleData("20")]
[MaxLength(19,2)]
public double rev_stax_amt { get; set; }
</v>
      </c>
      <c r="Y160" s="5" t="str">
        <f t="shared" si="59"/>
        <v>@Html.DescriptionListElement(model =&gt; model.rev_stax_amt)</v>
      </c>
      <c r="Z160" s="3" t="str">
        <f t="shared" si="60"/>
        <v>RevStaxAmt</v>
      </c>
      <c r="AA160" s="3" t="str">
        <f t="shared" si="61"/>
        <v/>
      </c>
      <c r="AC160" s="3" t="str">
        <f t="shared" si="62"/>
        <v>exec db.ColumnPropertySet 'Pharmacy', 'rev_stax_amt', 'State Tax', @propertyName='DisplayName', @tableSchema='deerwalk'</v>
      </c>
      <c r="AR160" s="3" t="str">
        <f t="shared" si="67"/>
        <v>rev_stax_amt</v>
      </c>
      <c r="AS160" s="3" t="str">
        <f t="shared" si="64"/>
        <v>revstaxamt</v>
      </c>
      <c r="AT160" s="3" t="str">
        <f t="shared" si="65"/>
        <v/>
      </c>
      <c r="AU160" s="3" t="e">
        <f t="shared" si="66"/>
        <v>#VALUE!</v>
      </c>
      <c r="AV160" s="3" t="str">
        <f t="shared" si="68"/>
        <v/>
      </c>
      <c r="AW160" s="3" t="str">
        <f t="shared" si="68"/>
        <v/>
      </c>
      <c r="AX160" s="3" t="str">
        <f t="shared" si="68"/>
        <v/>
      </c>
      <c r="AY160" s="3" t="str">
        <f t="shared" si="68"/>
        <v/>
      </c>
      <c r="AZ160" s="3" t="str">
        <f t="shared" si="69"/>
        <v/>
      </c>
      <c r="BA160" s="3" t="str">
        <f t="shared" si="68"/>
        <v/>
      </c>
      <c r="BB160" s="3" t="str">
        <f t="shared" si="68"/>
        <v/>
      </c>
      <c r="BC160" s="3" t="str">
        <f t="shared" si="68"/>
        <v/>
      </c>
      <c r="BD160" s="3" t="str">
        <f t="shared" si="68"/>
        <v/>
      </c>
    </row>
    <row r="161" spans="1:56" ht="14.25" customHeight="1" x14ac:dyDescent="0.45">
      <c r="A161" s="3" t="str">
        <f t="shared" si="49"/>
        <v>Pharmacy.rev_usual_cust_amt</v>
      </c>
      <c r="B161" t="s">
        <v>199</v>
      </c>
      <c r="C161">
        <v>66</v>
      </c>
      <c r="D161" t="s">
        <v>795</v>
      </c>
      <c r="E161" s="4" t="s">
        <v>306</v>
      </c>
      <c r="F161" t="s">
        <v>306</v>
      </c>
      <c r="G161" t="s">
        <v>289</v>
      </c>
      <c r="H161" s="3" t="str">
        <f t="shared" si="63"/>
        <v/>
      </c>
      <c r="I161" t="s">
        <v>292</v>
      </c>
      <c r="J161" s="4" t="s">
        <v>923</v>
      </c>
      <c r="K161" t="s">
        <v>307</v>
      </c>
      <c r="L161" t="s">
        <v>821</v>
      </c>
      <c r="N161" s="4"/>
      <c r="O161" s="3" t="b">
        <f t="shared" si="50"/>
        <v>0</v>
      </c>
      <c r="P161" s="3" t="str">
        <f t="shared" si="51"/>
        <v>Pharmacy</v>
      </c>
      <c r="Q161" s="3" t="str">
        <f t="shared" si="52"/>
        <v>numeric</v>
      </c>
      <c r="R161" s="4" t="s">
        <v>882</v>
      </c>
      <c r="S161" s="3" t="str">
        <f t="shared" si="53"/>
        <v>money</v>
      </c>
      <c r="T161" s="3" t="str">
        <f t="shared" si="54"/>
        <v>alter table deerwalk.Pharmacy add rev_usual_cust_amt money</v>
      </c>
      <c r="U161" s="3" t="str">
        <f t="shared" si="55"/>
        <v>exec db.ColumnPropertySet 'Pharmacy', 'rev_usual_cust_amt', 'Usual and Customary Fee', @tableSchema='deerwalk'</v>
      </c>
      <c r="V161" s="3" t="str">
        <f t="shared" si="56"/>
        <v>exec db.ColumnPropertySet 'Pharmacy', 'rev_usual_cust_amt', '30', @propertyName='SampleData', @tableSchema='deerwalk'</v>
      </c>
      <c r="W161" s="3" t="str">
        <f t="shared" si="57"/>
        <v/>
      </c>
      <c r="X161" s="3" t="str">
        <f t="shared" si="58"/>
        <v xml:space="preserve">/// &lt;summary&gt;Usual and Customary Fee&lt;/summary&gt;
[Description("Usual and Customary Fee")]
[Column("rev_usual_cust_amt")]
[SampleData("30")]
[MaxLength(19,2)]
public double rev_usual_cust_amt { get; set; }
</v>
      </c>
      <c r="Y161" s="5" t="str">
        <f t="shared" si="59"/>
        <v>@Html.DescriptionListElement(model =&gt; model.rev_usual_cust_amt)</v>
      </c>
      <c r="Z161" s="3" t="str">
        <f t="shared" si="60"/>
        <v>RevUsualCustAmt</v>
      </c>
      <c r="AA161" s="3" t="str">
        <f t="shared" si="61"/>
        <v/>
      </c>
      <c r="AC161" s="3" t="str">
        <f t="shared" si="62"/>
        <v>exec db.ColumnPropertySet 'Pharmacy', 'rev_usual_cust_amt', 'Usual and', @propertyName='DisplayName', @tableSchema='deerwalk'</v>
      </c>
      <c r="AR161" s="3" t="str">
        <f t="shared" si="67"/>
        <v>rev_usual_cust_amt</v>
      </c>
      <c r="AS161" s="3" t="str">
        <f t="shared" si="64"/>
        <v>revusualcustamt</v>
      </c>
      <c r="AT161" s="3" t="str">
        <f t="shared" si="65"/>
        <v/>
      </c>
      <c r="AU161" s="3" t="e">
        <f t="shared" si="66"/>
        <v>#VALUE!</v>
      </c>
      <c r="AV161" s="3" t="str">
        <f t="shared" si="68"/>
        <v/>
      </c>
      <c r="AW161" s="3" t="str">
        <f t="shared" si="68"/>
        <v/>
      </c>
      <c r="AX161" s="3" t="str">
        <f t="shared" si="68"/>
        <v/>
      </c>
      <c r="AY161" s="3" t="str">
        <f t="shared" si="68"/>
        <v/>
      </c>
      <c r="AZ161" s="3" t="str">
        <f t="shared" si="69"/>
        <v/>
      </c>
      <c r="BA161" s="3" t="str">
        <f t="shared" si="68"/>
        <v/>
      </c>
      <c r="BB161" s="3" t="str">
        <f t="shared" si="68"/>
        <v/>
      </c>
      <c r="BC161" s="3" t="str">
        <f t="shared" si="68"/>
        <v/>
      </c>
      <c r="BD161" s="3" t="str">
        <f t="shared" si="68"/>
        <v/>
      </c>
    </row>
    <row r="162" spans="1:56" ht="14.25" customHeight="1" x14ac:dyDescent="0.45">
      <c r="A162" s="3" t="str">
        <f t="shared" si="49"/>
        <v>Pharmacy.rev_paid_amt</v>
      </c>
      <c r="B162" t="s">
        <v>199</v>
      </c>
      <c r="C162">
        <v>67</v>
      </c>
      <c r="D162" t="s">
        <v>800</v>
      </c>
      <c r="E162" s="4" t="s">
        <v>308</v>
      </c>
      <c r="F162" t="s">
        <v>308</v>
      </c>
      <c r="G162" t="s">
        <v>289</v>
      </c>
      <c r="H162" s="3" t="str">
        <f t="shared" si="63"/>
        <v/>
      </c>
      <c r="I162" t="s">
        <v>292</v>
      </c>
      <c r="J162" s="4" t="s">
        <v>1079</v>
      </c>
      <c r="K162" t="s">
        <v>309</v>
      </c>
      <c r="L162" t="s">
        <v>822</v>
      </c>
      <c r="N162" s="4"/>
      <c r="O162" s="3" t="b">
        <f t="shared" si="50"/>
        <v>0</v>
      </c>
      <c r="P162" s="3" t="str">
        <f t="shared" si="51"/>
        <v>Pharmacy</v>
      </c>
      <c r="Q162" s="3" t="str">
        <f t="shared" si="52"/>
        <v xml:space="preserve">numeric not null </v>
      </c>
      <c r="R162" s="4" t="s">
        <v>883</v>
      </c>
      <c r="S162" s="3" t="str">
        <f t="shared" si="53"/>
        <v>money not null</v>
      </c>
      <c r="T162" s="3" t="str">
        <f t="shared" si="54"/>
        <v>alter table deerwalk.Pharmacy add rev_paid_amt money not null</v>
      </c>
      <c r="U162" s="3" t="str">
        <f t="shared" si="55"/>
        <v>exec db.ColumnPropertySet 'Pharmacy', 'rev_paid_amt', 'Amount paid', @tableSchema='deerwalk'</v>
      </c>
      <c r="V162" s="3" t="str">
        <f t="shared" si="56"/>
        <v>exec db.ColumnPropertySet 'Pharmacy', 'rev_paid_amt', '400', @propertyName='SampleData', @tableSchema='deerwalk'</v>
      </c>
      <c r="W162" s="3" t="str">
        <f t="shared" si="57"/>
        <v/>
      </c>
      <c r="X162" s="3" t="str">
        <f t="shared" si="58"/>
        <v xml:space="preserve">/// &lt;summary&gt;Amount paid&lt;/summary&gt;
[Description("Amount paid")]
[Required]
[Column("rev_paid_amt")]
[SampleData("400")]
[MaxLength(19,2)]
public double rev_paid_amt { get; set; }
</v>
      </c>
      <c r="Y162" s="5" t="str">
        <f t="shared" si="59"/>
        <v>@Html.DescriptionListElement(model =&gt; model.rev_paid_amt)</v>
      </c>
      <c r="Z162" s="3" t="str">
        <f t="shared" si="60"/>
        <v>RevPaidAmt</v>
      </c>
      <c r="AA162" s="3" t="str">
        <f t="shared" si="61"/>
        <v/>
      </c>
      <c r="AC162" s="3" t="str">
        <f t="shared" si="62"/>
        <v>exec db.ColumnPropertySet 'Pharmacy', 'rev_paid_amt', 'Amount Paid', @propertyName='DisplayName', @tableSchema='deerwalk'</v>
      </c>
      <c r="AR162" s="3" t="str">
        <f t="shared" si="67"/>
        <v>rev_paid_amt</v>
      </c>
      <c r="AS162" s="3" t="str">
        <f t="shared" si="64"/>
        <v>revpaidamt</v>
      </c>
      <c r="AT162" s="3" t="str">
        <f t="shared" si="65"/>
        <v/>
      </c>
      <c r="AU162" s="3" t="e">
        <f t="shared" si="66"/>
        <v>#VALUE!</v>
      </c>
      <c r="AV162" s="3" t="str">
        <f t="shared" si="68"/>
        <v/>
      </c>
      <c r="AW162" s="3" t="str">
        <f t="shared" si="68"/>
        <v/>
      </c>
      <c r="AX162" s="3" t="str">
        <f t="shared" si="68"/>
        <v/>
      </c>
      <c r="AY162" s="3" t="str">
        <f t="shared" si="68"/>
        <v/>
      </c>
      <c r="AZ162" s="3" t="str">
        <f t="shared" si="69"/>
        <v/>
      </c>
      <c r="BA162" s="3" t="str">
        <f t="shared" si="68"/>
        <v/>
      </c>
      <c r="BB162" s="3" t="str">
        <f t="shared" si="68"/>
        <v/>
      </c>
      <c r="BC162" s="3" t="str">
        <f t="shared" si="68"/>
        <v/>
      </c>
      <c r="BD162" s="3" t="str">
        <f t="shared" si="68"/>
        <v/>
      </c>
    </row>
    <row r="163" spans="1:56" ht="14.25" customHeight="1" x14ac:dyDescent="0.45">
      <c r="A163" s="3" t="str">
        <f t="shared" si="49"/>
        <v>Pharmacy.rev_adjudication_code</v>
      </c>
      <c r="B163" t="s">
        <v>199</v>
      </c>
      <c r="C163">
        <v>68</v>
      </c>
      <c r="D163" t="s">
        <v>795</v>
      </c>
      <c r="E163" s="4" t="s">
        <v>310</v>
      </c>
      <c r="F163" t="s">
        <v>310</v>
      </c>
      <c r="G163" t="s">
        <v>6</v>
      </c>
      <c r="H163" s="3">
        <f t="shared" si="63"/>
        <v>8</v>
      </c>
      <c r="I163" t="s">
        <v>869</v>
      </c>
      <c r="J163" s="4" t="s">
        <v>1068</v>
      </c>
      <c r="K163" t="s">
        <v>311</v>
      </c>
      <c r="L163" t="s">
        <v>312</v>
      </c>
      <c r="N163" s="4"/>
      <c r="O163" s="3" t="b">
        <f t="shared" si="50"/>
        <v>0</v>
      </c>
      <c r="P163" s="3" t="str">
        <f t="shared" si="51"/>
        <v>Pharmacy</v>
      </c>
      <c r="Q163" s="3" t="str">
        <f t="shared" si="52"/>
        <v>varchar(8)</v>
      </c>
      <c r="S163" s="3" t="str">
        <f t="shared" si="53"/>
        <v>varchar(8)</v>
      </c>
      <c r="T163" s="3" t="str">
        <f t="shared" si="54"/>
        <v>alter table deerwalk.Pharmacy add rev_adjudication_code varchar(8)</v>
      </c>
      <c r="U163" s="3" t="str">
        <f t="shared" si="55"/>
        <v>exec db.ColumnPropertySet 'Pharmacy', 'rev_adjudication_code', 'Adjudication code', @tableSchema='deerwalk'</v>
      </c>
      <c r="V163" s="3" t="str">
        <f t="shared" si="56"/>
        <v>exec db.ColumnPropertySet 'Pharmacy', 'rev_adjudication_code', 'P', @propertyName='SampleData', @tableSchema='deerwalk'</v>
      </c>
      <c r="W163" s="3" t="str">
        <f t="shared" si="57"/>
        <v/>
      </c>
      <c r="X163" s="3" t="str">
        <f t="shared" si="58"/>
        <v xml:space="preserve">/// &lt;summary&gt;Adjudication code&lt;/summary&gt;
[Description("Adjudication code")]
[Column("rev_adjudication_code")]
[SampleData("P")]
[MaxLength(8)]
public string rev_adjudication_code { get; set; }
</v>
      </c>
      <c r="Y163" s="5" t="str">
        <f t="shared" si="59"/>
        <v>@Html.DescriptionListElement(model =&gt; model.rev_adjudication_code)</v>
      </c>
      <c r="Z163" s="3" t="str">
        <f t="shared" si="60"/>
        <v>RevAdjudicationCode</v>
      </c>
      <c r="AA163" s="3" t="str">
        <f t="shared" si="61"/>
        <v/>
      </c>
      <c r="AC163" s="3" t="str">
        <f t="shared" si="62"/>
        <v>exec db.ColumnPropertySet 'Pharmacy', 'rev_adjudication_code', 'Adjudication Code', @propertyName='DisplayName', @tableSchema='deerwalk'</v>
      </c>
      <c r="AR163" s="3" t="str">
        <f t="shared" si="67"/>
        <v>rev_adjudication_code</v>
      </c>
      <c r="AS163" s="3" t="str">
        <f t="shared" si="64"/>
        <v>revadjudicationcode</v>
      </c>
      <c r="AT163" s="3">
        <f t="shared" si="65"/>
        <v>8</v>
      </c>
      <c r="AU163" s="3">
        <f t="shared" si="66"/>
        <v>8</v>
      </c>
      <c r="AV163" s="3" t="str">
        <f t="shared" si="68"/>
        <v/>
      </c>
      <c r="AW163" s="3" t="str">
        <f t="shared" si="68"/>
        <v/>
      </c>
      <c r="AX163" s="3" t="str">
        <f t="shared" si="68"/>
        <v/>
      </c>
      <c r="AY163" s="3" t="str">
        <f t="shared" si="68"/>
        <v/>
      </c>
      <c r="AZ163" s="3" t="str">
        <f t="shared" si="69"/>
        <v/>
      </c>
      <c r="BA163" s="3" t="str">
        <f t="shared" si="68"/>
        <v/>
      </c>
      <c r="BB163" s="3" t="str">
        <f t="shared" si="68"/>
        <v/>
      </c>
      <c r="BC163" s="3" t="str">
        <f t="shared" si="68"/>
        <v/>
      </c>
      <c r="BD163" s="3" t="str">
        <f t="shared" si="68"/>
        <v/>
      </c>
    </row>
    <row r="164" spans="1:56" ht="14.25" customHeight="1" x14ac:dyDescent="0.45">
      <c r="A164" s="3" t="str">
        <f t="shared" si="49"/>
        <v>Pharmacy.rev_adjudication_desc</v>
      </c>
      <c r="B164" t="s">
        <v>199</v>
      </c>
      <c r="C164">
        <v>69</v>
      </c>
      <c r="D164" t="s">
        <v>795</v>
      </c>
      <c r="E164" s="4" t="s">
        <v>313</v>
      </c>
      <c r="F164" t="s">
        <v>313</v>
      </c>
      <c r="G164" t="s">
        <v>6</v>
      </c>
      <c r="H164" s="3">
        <f t="shared" si="63"/>
        <v>50</v>
      </c>
      <c r="I164" t="s">
        <v>860</v>
      </c>
      <c r="J164" s="4" t="s">
        <v>1069</v>
      </c>
      <c r="K164" t="s">
        <v>314</v>
      </c>
      <c r="L164" t="s">
        <v>315</v>
      </c>
      <c r="N164" s="4"/>
      <c r="O164" s="3" t="b">
        <f t="shared" si="50"/>
        <v>0</v>
      </c>
      <c r="P164" s="3" t="str">
        <f t="shared" si="51"/>
        <v>Pharmacy</v>
      </c>
      <c r="Q164" s="3" t="str">
        <f t="shared" si="52"/>
        <v>varchar(50)</v>
      </c>
      <c r="S164" s="3" t="str">
        <f t="shared" si="53"/>
        <v>varchar(50)</v>
      </c>
      <c r="T164" s="3" t="str">
        <f t="shared" si="54"/>
        <v>alter table deerwalk.Pharmacy add rev_adjudication_desc varchar(50)</v>
      </c>
      <c r="U164" s="3" t="str">
        <f t="shared" si="55"/>
        <v>exec db.ColumnPropertySet 'Pharmacy', 'rev_adjudication_desc', 'Adjudication description', @tableSchema='deerwalk'</v>
      </c>
      <c r="V164" s="3" t="str">
        <f t="shared" si="56"/>
        <v>exec db.ColumnPropertySet 'Pharmacy', 'rev_adjudication_desc', 'Paid', @propertyName='SampleData', @tableSchema='deerwalk'</v>
      </c>
      <c r="W164" s="3" t="str">
        <f t="shared" si="57"/>
        <v/>
      </c>
      <c r="X164" s="3" t="str">
        <f t="shared" si="58"/>
        <v xml:space="preserve">/// &lt;summary&gt;Adjudication description&lt;/summary&gt;
[Description("Adjudication description")]
[Column("rev_adjudication_desc")]
[SampleData("Paid")]
[MaxLength(50)]
public string rev_adjudication_desc { get; set; }
</v>
      </c>
      <c r="Y164" s="5" t="str">
        <f t="shared" si="59"/>
        <v>@Html.DescriptionListElement(model =&gt; model.rev_adjudication_desc)</v>
      </c>
      <c r="Z164" s="3" t="str">
        <f t="shared" si="60"/>
        <v>RevAdjudicationDesc</v>
      </c>
      <c r="AA164" s="3" t="str">
        <f t="shared" si="61"/>
        <v/>
      </c>
      <c r="AC164" s="3" t="str">
        <f t="shared" si="62"/>
        <v>exec db.ColumnPropertySet 'Pharmacy', 'rev_adjudication_desc', 'Adjudication', @propertyName='DisplayName', @tableSchema='deerwalk'</v>
      </c>
      <c r="AR164" s="3" t="str">
        <f t="shared" si="67"/>
        <v>rev_adjudication_desc</v>
      </c>
      <c r="AS164" s="3" t="str">
        <f t="shared" si="64"/>
        <v>revadjudicationdesc</v>
      </c>
      <c r="AT164" s="3">
        <f t="shared" si="65"/>
        <v>50</v>
      </c>
      <c r="AU164" s="3">
        <f t="shared" si="66"/>
        <v>50</v>
      </c>
      <c r="AV164" s="3" t="str">
        <f t="shared" si="68"/>
        <v/>
      </c>
      <c r="AW164" s="3" t="str">
        <f t="shared" si="68"/>
        <v/>
      </c>
      <c r="AX164" s="3" t="str">
        <f t="shared" si="68"/>
        <v/>
      </c>
      <c r="AY164" s="3" t="str">
        <f t="shared" si="68"/>
        <v/>
      </c>
      <c r="AZ164" s="3" t="str">
        <f t="shared" si="69"/>
        <v/>
      </c>
      <c r="BA164" s="3" t="str">
        <f t="shared" si="68"/>
        <v/>
      </c>
      <c r="BB164" s="3" t="str">
        <f t="shared" si="68"/>
        <v/>
      </c>
      <c r="BC164" s="3" t="str">
        <f t="shared" si="68"/>
        <v/>
      </c>
      <c r="BD164" s="3" t="str">
        <f t="shared" si="68"/>
        <v/>
      </c>
    </row>
    <row r="165" spans="1:56" ht="14.25" customHeight="1" x14ac:dyDescent="0.45">
      <c r="A165" s="3" t="str">
        <f t="shared" si="49"/>
        <v>Pharmacy.udf1</v>
      </c>
      <c r="B165" t="s">
        <v>199</v>
      </c>
      <c r="C165">
        <v>70</v>
      </c>
      <c r="D165" t="s">
        <v>795</v>
      </c>
      <c r="E165" s="4" t="s">
        <v>134</v>
      </c>
      <c r="F165" t="s">
        <v>134</v>
      </c>
      <c r="G165" t="s">
        <v>6</v>
      </c>
      <c r="H165" s="3">
        <f t="shared" si="63"/>
        <v>255</v>
      </c>
      <c r="I165" t="s">
        <v>835</v>
      </c>
      <c r="J165" s="4" t="s">
        <v>959</v>
      </c>
      <c r="K165" t="s">
        <v>135</v>
      </c>
      <c r="L165" t="s">
        <v>795</v>
      </c>
      <c r="N165" s="4"/>
      <c r="O165" s="3" t="b">
        <f t="shared" si="50"/>
        <v>1</v>
      </c>
      <c r="P165" s="3" t="str">
        <f t="shared" si="51"/>
        <v>Pharmacy</v>
      </c>
      <c r="Q165" s="3" t="str">
        <f t="shared" si="52"/>
        <v>varchar(100)</v>
      </c>
      <c r="S165" s="3" t="str">
        <f t="shared" si="53"/>
        <v>varchar(100)</v>
      </c>
      <c r="T165" s="3" t="str">
        <f t="shared" si="54"/>
        <v>alter table deerwalk.Pharmacy add udf1 varchar(100)</v>
      </c>
      <c r="U165" s="3" t="str">
        <f t="shared" si="55"/>
        <v>exec db.ColumnPropertySet 'Pharmacy', 'udf1', 'User Defined Field 1', @tableSchema='deerwalk'</v>
      </c>
      <c r="V165" s="3" t="str">
        <f t="shared" si="56"/>
        <v/>
      </c>
      <c r="W165" s="3" t="str">
        <f t="shared" si="57"/>
        <v>exec db.ColumnPropertySet 'Pharmacy', 'udf1', 'UserDefinedData', @propertyName='CustomAttribute', @tableSchema='deerwalk'</v>
      </c>
      <c r="X165" s="3" t="str">
        <f t="shared" si="58"/>
        <v xml:space="preserve">/// &lt;summary&gt;User Defined Field 1&lt;/summary&gt;
[Description("User Defined Field 1")]
[Column("udf1")]
[MaxLength(100)]
public string udf1 { get; set; }
</v>
      </c>
      <c r="Y165" s="5" t="str">
        <f t="shared" si="59"/>
        <v>@Html.DescriptionListElement(model =&gt; model.udf1)</v>
      </c>
      <c r="Z165" s="3" t="str">
        <f t="shared" si="60"/>
        <v>Udf1</v>
      </c>
      <c r="AA165" s="3" t="str">
        <f t="shared" si="61"/>
        <v/>
      </c>
      <c r="AC165" s="3" t="str">
        <f t="shared" si="62"/>
        <v>exec db.ColumnPropertySet 'Pharmacy', 'udf1', 'UDF 1', @propertyName='DisplayName', @tableSchema='deerwalk'</v>
      </c>
      <c r="AR165" s="3" t="str">
        <f t="shared" si="67"/>
        <v>udf1</v>
      </c>
      <c r="AS165" s="3" t="str">
        <f t="shared" si="64"/>
        <v>udf1</v>
      </c>
      <c r="AT165" s="3">
        <f t="shared" si="65"/>
        <v>255</v>
      </c>
      <c r="AU165" s="3">
        <f t="shared" si="66"/>
        <v>100</v>
      </c>
      <c r="AV165" s="3" t="str">
        <f t="shared" si="68"/>
        <v/>
      </c>
      <c r="AW165" s="3" t="str">
        <f t="shared" si="68"/>
        <v/>
      </c>
      <c r="AX165" s="3" t="str">
        <f t="shared" si="68"/>
        <v/>
      </c>
      <c r="AY165" s="3">
        <f t="shared" si="68"/>
        <v>255</v>
      </c>
      <c r="AZ165" s="3" t="str">
        <f t="shared" si="69"/>
        <v/>
      </c>
      <c r="BA165" s="3" t="str">
        <f t="shared" si="68"/>
        <v/>
      </c>
      <c r="BB165" s="3" t="str">
        <f t="shared" si="68"/>
        <v/>
      </c>
      <c r="BC165" s="3" t="str">
        <f t="shared" si="68"/>
        <v/>
      </c>
      <c r="BD165" s="3" t="str">
        <f t="shared" si="68"/>
        <v/>
      </c>
    </row>
    <row r="166" spans="1:56" ht="14.25" customHeight="1" x14ac:dyDescent="0.45">
      <c r="A166" s="3" t="str">
        <f t="shared" si="49"/>
        <v>Pharmacy.udf2</v>
      </c>
      <c r="B166" t="s">
        <v>199</v>
      </c>
      <c r="C166">
        <v>71</v>
      </c>
      <c r="D166" t="s">
        <v>795</v>
      </c>
      <c r="E166" s="4" t="s">
        <v>136</v>
      </c>
      <c r="F166" t="s">
        <v>136</v>
      </c>
      <c r="G166" t="s">
        <v>6</v>
      </c>
      <c r="H166" s="3">
        <f t="shared" si="63"/>
        <v>255</v>
      </c>
      <c r="I166" t="s">
        <v>835</v>
      </c>
      <c r="J166" s="4" t="s">
        <v>960</v>
      </c>
      <c r="K166" t="s">
        <v>137</v>
      </c>
      <c r="L166" t="s">
        <v>795</v>
      </c>
      <c r="N166" s="4"/>
      <c r="O166" s="3" t="b">
        <f t="shared" si="50"/>
        <v>1</v>
      </c>
      <c r="P166" s="3" t="str">
        <f t="shared" si="51"/>
        <v>Pharmacy</v>
      </c>
      <c r="Q166" s="3" t="str">
        <f t="shared" si="52"/>
        <v>varchar(100)</v>
      </c>
      <c r="S166" s="3" t="str">
        <f t="shared" si="53"/>
        <v>varchar(100)</v>
      </c>
      <c r="T166" s="3" t="str">
        <f t="shared" si="54"/>
        <v>alter table deerwalk.Pharmacy add udf2 varchar(100)</v>
      </c>
      <c r="U166" s="3" t="str">
        <f t="shared" si="55"/>
        <v>exec db.ColumnPropertySet 'Pharmacy', 'udf2', 'User Defined Field 2', @tableSchema='deerwalk'</v>
      </c>
      <c r="V166" s="3" t="str">
        <f t="shared" si="56"/>
        <v/>
      </c>
      <c r="W166" s="3" t="str">
        <f t="shared" si="57"/>
        <v>exec db.ColumnPropertySet 'Pharmacy', 'udf2', 'UserDefinedData', @propertyName='CustomAttribute', @tableSchema='deerwalk'</v>
      </c>
      <c r="X166" s="3" t="str">
        <f t="shared" si="58"/>
        <v xml:space="preserve">/// &lt;summary&gt;User Defined Field 2&lt;/summary&gt;
[Description("User Defined Field 2")]
[Column("udf2")]
[MaxLength(100)]
public string udf2 { get; set; }
</v>
      </c>
      <c r="Y166" s="5" t="str">
        <f t="shared" si="59"/>
        <v>@Html.DescriptionListElement(model =&gt; model.udf2)</v>
      </c>
      <c r="Z166" s="3" t="str">
        <f t="shared" si="60"/>
        <v>Udf2</v>
      </c>
      <c r="AA166" s="3" t="str">
        <f t="shared" si="61"/>
        <v/>
      </c>
      <c r="AC166" s="3" t="str">
        <f t="shared" si="62"/>
        <v>exec db.ColumnPropertySet 'Pharmacy', 'udf2', 'UDF 2', @propertyName='DisplayName', @tableSchema='deerwalk'</v>
      </c>
      <c r="AR166" s="3" t="str">
        <f t="shared" si="67"/>
        <v>udf2</v>
      </c>
      <c r="AS166" s="3" t="str">
        <f t="shared" si="64"/>
        <v>udf2</v>
      </c>
      <c r="AT166" s="3">
        <f t="shared" si="65"/>
        <v>255</v>
      </c>
      <c r="AU166" s="3">
        <f t="shared" si="66"/>
        <v>100</v>
      </c>
      <c r="AV166" s="3" t="str">
        <f t="shared" si="68"/>
        <v/>
      </c>
      <c r="AW166" s="3" t="str">
        <f t="shared" si="68"/>
        <v/>
      </c>
      <c r="AX166" s="3" t="str">
        <f t="shared" si="68"/>
        <v/>
      </c>
      <c r="AY166" s="3">
        <f t="shared" si="68"/>
        <v>255</v>
      </c>
      <c r="AZ166" s="3" t="str">
        <f t="shared" si="69"/>
        <v/>
      </c>
      <c r="BA166" s="3" t="str">
        <f t="shared" si="68"/>
        <v/>
      </c>
      <c r="BB166" s="3" t="str">
        <f t="shared" si="68"/>
        <v/>
      </c>
      <c r="BC166" s="3" t="str">
        <f t="shared" si="68"/>
        <v/>
      </c>
      <c r="BD166" s="3" t="str">
        <f t="shared" si="68"/>
        <v/>
      </c>
    </row>
    <row r="167" spans="1:56" ht="14.25" customHeight="1" x14ac:dyDescent="0.45">
      <c r="A167" s="3" t="str">
        <f t="shared" si="49"/>
        <v>Pharmacy.udf3</v>
      </c>
      <c r="B167" t="s">
        <v>199</v>
      </c>
      <c r="C167">
        <v>72</v>
      </c>
      <c r="D167" t="s">
        <v>795</v>
      </c>
      <c r="E167" s="4" t="s">
        <v>138</v>
      </c>
      <c r="F167" t="s">
        <v>138</v>
      </c>
      <c r="G167" t="s">
        <v>6</v>
      </c>
      <c r="H167" s="3">
        <f t="shared" si="63"/>
        <v>255</v>
      </c>
      <c r="I167" t="s">
        <v>835</v>
      </c>
      <c r="J167" s="4" t="s">
        <v>961</v>
      </c>
      <c r="K167" t="s">
        <v>139</v>
      </c>
      <c r="L167" t="s">
        <v>795</v>
      </c>
      <c r="N167" s="4"/>
      <c r="O167" s="3" t="b">
        <f t="shared" si="50"/>
        <v>1</v>
      </c>
      <c r="P167" s="3" t="str">
        <f t="shared" si="51"/>
        <v>Pharmacy</v>
      </c>
      <c r="Q167" s="3" t="str">
        <f t="shared" si="52"/>
        <v>varchar(100)</v>
      </c>
      <c r="S167" s="3" t="str">
        <f t="shared" si="53"/>
        <v>varchar(100)</v>
      </c>
      <c r="T167" s="3" t="str">
        <f t="shared" si="54"/>
        <v>alter table deerwalk.Pharmacy add udf3 varchar(100)</v>
      </c>
      <c r="U167" s="3" t="str">
        <f t="shared" si="55"/>
        <v>exec db.ColumnPropertySet 'Pharmacy', 'udf3', 'User Defined Field 3', @tableSchema='deerwalk'</v>
      </c>
      <c r="V167" s="3" t="str">
        <f t="shared" si="56"/>
        <v/>
      </c>
      <c r="W167" s="3" t="str">
        <f t="shared" si="57"/>
        <v>exec db.ColumnPropertySet 'Pharmacy', 'udf3', 'UserDefinedData', @propertyName='CustomAttribute', @tableSchema='deerwalk'</v>
      </c>
      <c r="X167" s="3" t="str">
        <f t="shared" si="58"/>
        <v xml:space="preserve">/// &lt;summary&gt;User Defined Field 3&lt;/summary&gt;
[Description("User Defined Field 3")]
[Column("udf3")]
[MaxLength(100)]
public string udf3 { get; set; }
</v>
      </c>
      <c r="Y167" s="5" t="str">
        <f t="shared" si="59"/>
        <v>@Html.DescriptionListElement(model =&gt; model.udf3)</v>
      </c>
      <c r="Z167" s="3" t="str">
        <f t="shared" si="60"/>
        <v>Udf3</v>
      </c>
      <c r="AA167" s="3" t="str">
        <f t="shared" si="61"/>
        <v/>
      </c>
      <c r="AC167" s="3" t="str">
        <f t="shared" si="62"/>
        <v>exec db.ColumnPropertySet 'Pharmacy', 'udf3', 'UDF 3', @propertyName='DisplayName', @tableSchema='deerwalk'</v>
      </c>
      <c r="AR167" s="3" t="str">
        <f t="shared" si="67"/>
        <v>udf3</v>
      </c>
      <c r="AS167" s="3" t="str">
        <f t="shared" si="64"/>
        <v>udf3</v>
      </c>
      <c r="AT167" s="3">
        <f t="shared" si="65"/>
        <v>255</v>
      </c>
      <c r="AU167" s="3">
        <f t="shared" si="66"/>
        <v>100</v>
      </c>
      <c r="AV167" s="3" t="str">
        <f t="shared" si="68"/>
        <v/>
      </c>
      <c r="AW167" s="3" t="str">
        <f t="shared" si="68"/>
        <v/>
      </c>
      <c r="AX167" s="3" t="str">
        <f t="shared" si="68"/>
        <v/>
      </c>
      <c r="AY167" s="3">
        <f t="shared" si="68"/>
        <v>255</v>
      </c>
      <c r="AZ167" s="3" t="str">
        <f t="shared" si="69"/>
        <v/>
      </c>
      <c r="BA167" s="3" t="str">
        <f t="shared" si="68"/>
        <v/>
      </c>
      <c r="BB167" s="3" t="str">
        <f t="shared" si="68"/>
        <v/>
      </c>
      <c r="BC167" s="3" t="str">
        <f t="shared" si="68"/>
        <v/>
      </c>
      <c r="BD167" s="3" t="str">
        <f t="shared" si="68"/>
        <v/>
      </c>
    </row>
    <row r="168" spans="1:56" ht="14.25" customHeight="1" x14ac:dyDescent="0.45">
      <c r="A168" s="3" t="str">
        <f t="shared" si="49"/>
        <v>Pharmacy.udf4</v>
      </c>
      <c r="B168" t="s">
        <v>199</v>
      </c>
      <c r="C168">
        <v>73</v>
      </c>
      <c r="D168" t="s">
        <v>795</v>
      </c>
      <c r="E168" s="4" t="s">
        <v>140</v>
      </c>
      <c r="F168" t="s">
        <v>140</v>
      </c>
      <c r="G168" t="s">
        <v>6</v>
      </c>
      <c r="H168" s="3">
        <f t="shared" si="63"/>
        <v>255</v>
      </c>
      <c r="I168" t="s">
        <v>835</v>
      </c>
      <c r="J168" s="4" t="s">
        <v>962</v>
      </c>
      <c r="K168" t="s">
        <v>141</v>
      </c>
      <c r="L168" t="s">
        <v>795</v>
      </c>
      <c r="N168" s="4"/>
      <c r="O168" s="3" t="b">
        <f t="shared" si="50"/>
        <v>1</v>
      </c>
      <c r="P168" s="3" t="str">
        <f t="shared" si="51"/>
        <v>Pharmacy</v>
      </c>
      <c r="Q168" s="3" t="str">
        <f t="shared" si="52"/>
        <v>varchar(100)</v>
      </c>
      <c r="S168" s="3" t="str">
        <f t="shared" si="53"/>
        <v>varchar(100)</v>
      </c>
      <c r="T168" s="3" t="str">
        <f t="shared" si="54"/>
        <v>alter table deerwalk.Pharmacy add udf4 varchar(100)</v>
      </c>
      <c r="U168" s="3" t="str">
        <f t="shared" si="55"/>
        <v>exec db.ColumnPropertySet 'Pharmacy', 'udf4', 'User Defined Field 4', @tableSchema='deerwalk'</v>
      </c>
      <c r="V168" s="3" t="str">
        <f t="shared" si="56"/>
        <v/>
      </c>
      <c r="W168" s="3" t="str">
        <f t="shared" si="57"/>
        <v>exec db.ColumnPropertySet 'Pharmacy', 'udf4', 'UserDefinedData', @propertyName='CustomAttribute', @tableSchema='deerwalk'</v>
      </c>
      <c r="X168" s="3" t="str">
        <f t="shared" si="58"/>
        <v xml:space="preserve">/// &lt;summary&gt;User Defined Field 4&lt;/summary&gt;
[Description("User Defined Field 4")]
[Column("udf4")]
[MaxLength(100)]
public string udf4 { get; set; }
</v>
      </c>
      <c r="Y168" s="5" t="str">
        <f t="shared" si="59"/>
        <v>@Html.DescriptionListElement(model =&gt; model.udf4)</v>
      </c>
      <c r="Z168" s="3" t="str">
        <f t="shared" si="60"/>
        <v>Udf4</v>
      </c>
      <c r="AA168" s="3" t="str">
        <f t="shared" si="61"/>
        <v/>
      </c>
      <c r="AC168" s="3" t="str">
        <f t="shared" si="62"/>
        <v>exec db.ColumnPropertySet 'Pharmacy', 'udf4', 'UDF 4', @propertyName='DisplayName', @tableSchema='deerwalk'</v>
      </c>
      <c r="AR168" s="3" t="str">
        <f t="shared" si="67"/>
        <v>udf4</v>
      </c>
      <c r="AS168" s="3" t="str">
        <f t="shared" si="64"/>
        <v>udf4</v>
      </c>
      <c r="AT168" s="3">
        <f t="shared" si="65"/>
        <v>255</v>
      </c>
      <c r="AU168" s="3">
        <f t="shared" si="66"/>
        <v>100</v>
      </c>
      <c r="AV168" s="3" t="str">
        <f t="shared" si="68"/>
        <v/>
      </c>
      <c r="AW168" s="3" t="str">
        <f t="shared" si="68"/>
        <v/>
      </c>
      <c r="AX168" s="3" t="str">
        <f t="shared" si="68"/>
        <v/>
      </c>
      <c r="AY168" s="3">
        <f t="shared" si="68"/>
        <v>255</v>
      </c>
      <c r="AZ168" s="3" t="str">
        <f t="shared" si="69"/>
        <v/>
      </c>
      <c r="BA168" s="3" t="str">
        <f t="shared" si="68"/>
        <v/>
      </c>
      <c r="BB168" s="3" t="str">
        <f t="shared" si="68"/>
        <v/>
      </c>
      <c r="BC168" s="3" t="str">
        <f t="shared" si="68"/>
        <v/>
      </c>
      <c r="BD168" s="3" t="str">
        <f t="shared" si="68"/>
        <v/>
      </c>
    </row>
    <row r="169" spans="1:56" ht="14.25" customHeight="1" x14ac:dyDescent="0.45">
      <c r="A169" s="3" t="str">
        <f t="shared" si="49"/>
        <v>Pharmacy.udf5</v>
      </c>
      <c r="B169" t="s">
        <v>199</v>
      </c>
      <c r="C169">
        <v>74</v>
      </c>
      <c r="D169" t="s">
        <v>795</v>
      </c>
      <c r="E169" s="4" t="s">
        <v>142</v>
      </c>
      <c r="F169" t="s">
        <v>142</v>
      </c>
      <c r="G169" t="s">
        <v>6</v>
      </c>
      <c r="H169" s="3">
        <f t="shared" si="63"/>
        <v>255</v>
      </c>
      <c r="I169" t="s">
        <v>835</v>
      </c>
      <c r="J169" s="4" t="s">
        <v>963</v>
      </c>
      <c r="K169" t="s">
        <v>143</v>
      </c>
      <c r="L169" t="s">
        <v>795</v>
      </c>
      <c r="N169" s="4"/>
      <c r="O169" s="3" t="b">
        <f t="shared" si="50"/>
        <v>1</v>
      </c>
      <c r="P169" s="3" t="str">
        <f t="shared" si="51"/>
        <v>Pharmacy</v>
      </c>
      <c r="Q169" s="3" t="str">
        <f t="shared" si="52"/>
        <v>varchar(100)</v>
      </c>
      <c r="S169" s="3" t="str">
        <f t="shared" si="53"/>
        <v>varchar(100)</v>
      </c>
      <c r="T169" s="3" t="str">
        <f t="shared" si="54"/>
        <v>alter table deerwalk.Pharmacy add udf5 varchar(100)</v>
      </c>
      <c r="U169" s="3" t="str">
        <f t="shared" si="55"/>
        <v>exec db.ColumnPropertySet 'Pharmacy', 'udf5', 'User Defined Field 5', @tableSchema='deerwalk'</v>
      </c>
      <c r="V169" s="3" t="str">
        <f t="shared" si="56"/>
        <v/>
      </c>
      <c r="W169" s="3" t="str">
        <f t="shared" si="57"/>
        <v>exec db.ColumnPropertySet 'Pharmacy', 'udf5', 'UserDefinedData', @propertyName='CustomAttribute', @tableSchema='deerwalk'</v>
      </c>
      <c r="X169" s="3" t="str">
        <f t="shared" si="58"/>
        <v xml:space="preserve">/// &lt;summary&gt;User Defined Field 5&lt;/summary&gt;
[Description("User Defined Field 5")]
[Column("udf5")]
[MaxLength(100)]
public string udf5 { get; set; }
</v>
      </c>
      <c r="Y169" s="5" t="str">
        <f t="shared" si="59"/>
        <v>@Html.DescriptionListElement(model =&gt; model.udf5)</v>
      </c>
      <c r="Z169" s="3" t="str">
        <f t="shared" si="60"/>
        <v>Udf5</v>
      </c>
      <c r="AA169" s="3" t="str">
        <f t="shared" si="61"/>
        <v/>
      </c>
      <c r="AC169" s="3" t="str">
        <f t="shared" si="62"/>
        <v>exec db.ColumnPropertySet 'Pharmacy', 'udf5', 'UDF 5', @propertyName='DisplayName', @tableSchema='deerwalk'</v>
      </c>
      <c r="AR169" s="3" t="str">
        <f t="shared" si="67"/>
        <v>udf5</v>
      </c>
      <c r="AS169" s="3" t="str">
        <f t="shared" si="64"/>
        <v>udf5</v>
      </c>
      <c r="AT169" s="3">
        <f t="shared" si="65"/>
        <v>255</v>
      </c>
      <c r="AU169" s="3">
        <f t="shared" si="66"/>
        <v>100</v>
      </c>
      <c r="AV169" s="3" t="str">
        <f t="shared" si="68"/>
        <v/>
      </c>
      <c r="AW169" s="3" t="str">
        <f t="shared" si="68"/>
        <v/>
      </c>
      <c r="AX169" s="3" t="str">
        <f t="shared" si="68"/>
        <v/>
      </c>
      <c r="AY169" s="3">
        <f t="shared" si="68"/>
        <v>255</v>
      </c>
      <c r="AZ169" s="3" t="str">
        <f t="shared" si="69"/>
        <v/>
      </c>
      <c r="BA169" s="3" t="str">
        <f t="shared" si="68"/>
        <v/>
      </c>
      <c r="BB169" s="3" t="str">
        <f t="shared" si="68"/>
        <v/>
      </c>
      <c r="BC169" s="3" t="str">
        <f t="shared" si="68"/>
        <v/>
      </c>
      <c r="BD169" s="3" t="str">
        <f t="shared" si="68"/>
        <v/>
      </c>
    </row>
    <row r="170" spans="1:56" ht="14.25" customHeight="1" x14ac:dyDescent="0.45">
      <c r="A170" s="3" t="str">
        <f t="shared" si="49"/>
        <v>Pharmacy.udf6</v>
      </c>
      <c r="B170" t="s">
        <v>199</v>
      </c>
      <c r="C170">
        <v>75</v>
      </c>
      <c r="D170" t="s">
        <v>795</v>
      </c>
      <c r="E170" s="4" t="s">
        <v>144</v>
      </c>
      <c r="F170" t="s">
        <v>144</v>
      </c>
      <c r="G170" t="s">
        <v>6</v>
      </c>
      <c r="H170" s="3">
        <f t="shared" si="63"/>
        <v>255</v>
      </c>
      <c r="I170" t="s">
        <v>835</v>
      </c>
      <c r="J170" s="4" t="s">
        <v>964</v>
      </c>
      <c r="K170" t="s">
        <v>145</v>
      </c>
      <c r="L170" t="s">
        <v>795</v>
      </c>
      <c r="N170" s="4"/>
      <c r="O170" s="3" t="b">
        <f t="shared" si="50"/>
        <v>1</v>
      </c>
      <c r="P170" s="3" t="str">
        <f t="shared" si="51"/>
        <v>Pharmacy</v>
      </c>
      <c r="Q170" s="3" t="str">
        <f t="shared" si="52"/>
        <v>varchar(100)</v>
      </c>
      <c r="S170" s="3" t="str">
        <f t="shared" si="53"/>
        <v>varchar(100)</v>
      </c>
      <c r="T170" s="3" t="str">
        <f t="shared" si="54"/>
        <v>alter table deerwalk.Pharmacy add udf6 varchar(100)</v>
      </c>
      <c r="U170" s="3" t="str">
        <f t="shared" si="55"/>
        <v>exec db.ColumnPropertySet 'Pharmacy', 'udf6', 'User Defined Field 6', @tableSchema='deerwalk'</v>
      </c>
      <c r="V170" s="3" t="str">
        <f t="shared" si="56"/>
        <v/>
      </c>
      <c r="W170" s="3" t="str">
        <f t="shared" si="57"/>
        <v>exec db.ColumnPropertySet 'Pharmacy', 'udf6', 'UserDefinedData', @propertyName='CustomAttribute', @tableSchema='deerwalk'</v>
      </c>
      <c r="X170" s="3" t="str">
        <f t="shared" si="58"/>
        <v xml:space="preserve">/// &lt;summary&gt;User Defined Field 6&lt;/summary&gt;
[Description("User Defined Field 6")]
[Column("udf6")]
[MaxLength(100)]
public string udf6 { get; set; }
</v>
      </c>
      <c r="Y170" s="5" t="str">
        <f t="shared" si="59"/>
        <v>@Html.DescriptionListElement(model =&gt; model.udf6)</v>
      </c>
      <c r="Z170" s="3" t="str">
        <f t="shared" si="60"/>
        <v>Udf6</v>
      </c>
      <c r="AA170" s="3" t="str">
        <f t="shared" si="61"/>
        <v/>
      </c>
      <c r="AC170" s="3" t="str">
        <f t="shared" si="62"/>
        <v>exec db.ColumnPropertySet 'Pharmacy', 'udf6', 'UDF 6', @propertyName='DisplayName', @tableSchema='deerwalk'</v>
      </c>
      <c r="AR170" s="3" t="str">
        <f t="shared" si="67"/>
        <v>udf6</v>
      </c>
      <c r="AS170" s="3" t="str">
        <f t="shared" si="64"/>
        <v>udf6</v>
      </c>
      <c r="AT170" s="3">
        <f t="shared" si="65"/>
        <v>255</v>
      </c>
      <c r="AU170" s="3">
        <f t="shared" si="66"/>
        <v>100</v>
      </c>
      <c r="AV170" s="3" t="str">
        <f t="shared" si="68"/>
        <v/>
      </c>
      <c r="AW170" s="3" t="str">
        <f t="shared" si="68"/>
        <v/>
      </c>
      <c r="AX170" s="3" t="str">
        <f t="shared" si="68"/>
        <v/>
      </c>
      <c r="AY170" s="3">
        <f t="shared" si="68"/>
        <v>255</v>
      </c>
      <c r="AZ170" s="3" t="str">
        <f t="shared" si="69"/>
        <v/>
      </c>
      <c r="BA170" s="3" t="str">
        <f t="shared" si="68"/>
        <v/>
      </c>
      <c r="BB170" s="3" t="str">
        <f t="shared" si="68"/>
        <v/>
      </c>
      <c r="BC170" s="3" t="str">
        <f t="shared" si="68"/>
        <v/>
      </c>
      <c r="BD170" s="3" t="str">
        <f t="shared" si="68"/>
        <v/>
      </c>
    </row>
    <row r="171" spans="1:56" ht="14.25" customHeight="1" x14ac:dyDescent="0.45">
      <c r="A171" s="3" t="str">
        <f t="shared" si="49"/>
        <v>Pharmacy.udf7</v>
      </c>
      <c r="B171" t="s">
        <v>199</v>
      </c>
      <c r="C171">
        <v>76</v>
      </c>
      <c r="D171" t="s">
        <v>795</v>
      </c>
      <c r="E171" s="4" t="s">
        <v>146</v>
      </c>
      <c r="F171" t="s">
        <v>146</v>
      </c>
      <c r="G171" t="s">
        <v>6</v>
      </c>
      <c r="H171" s="3">
        <f t="shared" si="63"/>
        <v>255</v>
      </c>
      <c r="I171" t="s">
        <v>835</v>
      </c>
      <c r="J171" s="4" t="s">
        <v>965</v>
      </c>
      <c r="K171" t="s">
        <v>147</v>
      </c>
      <c r="L171" t="s">
        <v>795</v>
      </c>
      <c r="N171" s="4"/>
      <c r="O171" s="3" t="b">
        <f t="shared" si="50"/>
        <v>1</v>
      </c>
      <c r="P171" s="3" t="str">
        <f t="shared" si="51"/>
        <v>Pharmacy</v>
      </c>
      <c r="Q171" s="3" t="str">
        <f t="shared" si="52"/>
        <v>varchar(100)</v>
      </c>
      <c r="S171" s="3" t="str">
        <f t="shared" si="53"/>
        <v>varchar(100)</v>
      </c>
      <c r="T171" s="3" t="str">
        <f t="shared" si="54"/>
        <v>alter table deerwalk.Pharmacy add udf7 varchar(100)</v>
      </c>
      <c r="U171" s="3" t="str">
        <f t="shared" si="55"/>
        <v>exec db.ColumnPropertySet 'Pharmacy', 'udf7', 'User Defined Field 7', @tableSchema='deerwalk'</v>
      </c>
      <c r="V171" s="3" t="str">
        <f t="shared" si="56"/>
        <v/>
      </c>
      <c r="W171" s="3" t="str">
        <f t="shared" si="57"/>
        <v>exec db.ColumnPropertySet 'Pharmacy', 'udf7', 'UserDefinedData', @propertyName='CustomAttribute', @tableSchema='deerwalk'</v>
      </c>
      <c r="X171" s="3" t="str">
        <f t="shared" si="58"/>
        <v xml:space="preserve">/// &lt;summary&gt;User Defined Field 7&lt;/summary&gt;
[Description("User Defined Field 7")]
[Column("udf7")]
[MaxLength(100)]
public string udf7 { get; set; }
</v>
      </c>
      <c r="Y171" s="5" t="str">
        <f t="shared" si="59"/>
        <v>@Html.DescriptionListElement(model =&gt; model.udf7)</v>
      </c>
      <c r="Z171" s="3" t="str">
        <f t="shared" si="60"/>
        <v>Udf7</v>
      </c>
      <c r="AA171" s="3" t="str">
        <f t="shared" si="61"/>
        <v/>
      </c>
      <c r="AC171" s="3" t="str">
        <f t="shared" si="62"/>
        <v>exec db.ColumnPropertySet 'Pharmacy', 'udf7', 'UDF 7', @propertyName='DisplayName', @tableSchema='deerwalk'</v>
      </c>
      <c r="AR171" s="3" t="str">
        <f t="shared" si="67"/>
        <v>udf7</v>
      </c>
      <c r="AS171" s="3" t="str">
        <f t="shared" si="64"/>
        <v>udf7</v>
      </c>
      <c r="AT171" s="3">
        <f t="shared" si="65"/>
        <v>255</v>
      </c>
      <c r="AU171" s="3">
        <f t="shared" si="66"/>
        <v>100</v>
      </c>
      <c r="AV171" s="3" t="str">
        <f t="shared" si="68"/>
        <v/>
      </c>
      <c r="AW171" s="3" t="str">
        <f t="shared" si="68"/>
        <v/>
      </c>
      <c r="AX171" s="3" t="str">
        <f t="shared" si="68"/>
        <v/>
      </c>
      <c r="AY171" s="3">
        <f t="shared" si="68"/>
        <v>255</v>
      </c>
      <c r="AZ171" s="3" t="str">
        <f t="shared" si="69"/>
        <v/>
      </c>
      <c r="BA171" s="3" t="str">
        <f t="shared" si="68"/>
        <v/>
      </c>
      <c r="BB171" s="3" t="str">
        <f t="shared" si="68"/>
        <v/>
      </c>
      <c r="BC171" s="3" t="str">
        <f t="shared" si="68"/>
        <v/>
      </c>
      <c r="BD171" s="3" t="str">
        <f t="shared" si="68"/>
        <v/>
      </c>
    </row>
    <row r="172" spans="1:56" ht="14.25" customHeight="1" x14ac:dyDescent="0.45">
      <c r="A172" s="3" t="str">
        <f t="shared" si="49"/>
        <v>Pharmacy.udf8</v>
      </c>
      <c r="B172" t="s">
        <v>199</v>
      </c>
      <c r="C172">
        <v>77</v>
      </c>
      <c r="D172" t="s">
        <v>795</v>
      </c>
      <c r="E172" s="4" t="s">
        <v>148</v>
      </c>
      <c r="F172" t="s">
        <v>148</v>
      </c>
      <c r="G172" t="s">
        <v>6</v>
      </c>
      <c r="H172" s="3">
        <f t="shared" si="63"/>
        <v>255</v>
      </c>
      <c r="I172" t="s">
        <v>835</v>
      </c>
      <c r="J172" s="4" t="s">
        <v>966</v>
      </c>
      <c r="K172" t="s">
        <v>149</v>
      </c>
      <c r="L172" t="s">
        <v>795</v>
      </c>
      <c r="N172" s="4"/>
      <c r="O172" s="3" t="b">
        <f t="shared" si="50"/>
        <v>1</v>
      </c>
      <c r="P172" s="3" t="str">
        <f t="shared" si="51"/>
        <v>Pharmacy</v>
      </c>
      <c r="Q172" s="3" t="str">
        <f t="shared" si="52"/>
        <v>varchar(100)</v>
      </c>
      <c r="S172" s="3" t="str">
        <f t="shared" si="53"/>
        <v>varchar(100)</v>
      </c>
      <c r="T172" s="3" t="str">
        <f t="shared" si="54"/>
        <v>alter table deerwalk.Pharmacy add udf8 varchar(100)</v>
      </c>
      <c r="U172" s="3" t="str">
        <f t="shared" si="55"/>
        <v>exec db.ColumnPropertySet 'Pharmacy', 'udf8', 'User Defined Field 8', @tableSchema='deerwalk'</v>
      </c>
      <c r="V172" s="3" t="str">
        <f t="shared" si="56"/>
        <v/>
      </c>
      <c r="W172" s="3" t="str">
        <f t="shared" si="57"/>
        <v>exec db.ColumnPropertySet 'Pharmacy', 'udf8', 'UserDefinedData', @propertyName='CustomAttribute', @tableSchema='deerwalk'</v>
      </c>
      <c r="X172" s="3" t="str">
        <f t="shared" si="58"/>
        <v xml:space="preserve">/// &lt;summary&gt;User Defined Field 8&lt;/summary&gt;
[Description("User Defined Field 8")]
[Column("udf8")]
[MaxLength(100)]
public string udf8 { get; set; }
</v>
      </c>
      <c r="Y172" s="5" t="str">
        <f t="shared" si="59"/>
        <v>@Html.DescriptionListElement(model =&gt; model.udf8)</v>
      </c>
      <c r="Z172" s="3" t="str">
        <f t="shared" si="60"/>
        <v>Udf8</v>
      </c>
      <c r="AA172" s="3" t="str">
        <f t="shared" si="61"/>
        <v/>
      </c>
      <c r="AC172" s="3" t="str">
        <f t="shared" si="62"/>
        <v>exec db.ColumnPropertySet 'Pharmacy', 'udf8', 'UDF 8', @propertyName='DisplayName', @tableSchema='deerwalk'</v>
      </c>
      <c r="AR172" s="3" t="str">
        <f t="shared" si="67"/>
        <v>udf8</v>
      </c>
      <c r="AS172" s="3" t="str">
        <f t="shared" si="64"/>
        <v>udf8</v>
      </c>
      <c r="AT172" s="3">
        <f t="shared" si="65"/>
        <v>255</v>
      </c>
      <c r="AU172" s="3">
        <f t="shared" si="66"/>
        <v>100</v>
      </c>
      <c r="AV172" s="3" t="str">
        <f t="shared" si="68"/>
        <v/>
      </c>
      <c r="AW172" s="3" t="str">
        <f t="shared" si="68"/>
        <v/>
      </c>
      <c r="AX172" s="3" t="str">
        <f t="shared" si="68"/>
        <v/>
      </c>
      <c r="AY172" s="3">
        <f t="shared" si="68"/>
        <v>255</v>
      </c>
      <c r="AZ172" s="3" t="str">
        <f t="shared" si="69"/>
        <v/>
      </c>
      <c r="BA172" s="3" t="str">
        <f t="shared" si="68"/>
        <v/>
      </c>
      <c r="BB172" s="3" t="str">
        <f t="shared" si="68"/>
        <v/>
      </c>
      <c r="BC172" s="3" t="str">
        <f t="shared" si="68"/>
        <v/>
      </c>
      <c r="BD172" s="3" t="str">
        <f t="shared" si="68"/>
        <v/>
      </c>
    </row>
    <row r="173" spans="1:56" ht="14.25" customHeight="1" x14ac:dyDescent="0.45">
      <c r="A173" s="3" t="str">
        <f t="shared" si="49"/>
        <v>Pharmacy.udf9</v>
      </c>
      <c r="B173" t="s">
        <v>199</v>
      </c>
      <c r="C173">
        <v>78</v>
      </c>
      <c r="D173" t="s">
        <v>795</v>
      </c>
      <c r="E173" s="4" t="s">
        <v>150</v>
      </c>
      <c r="F173" t="s">
        <v>150</v>
      </c>
      <c r="G173" t="s">
        <v>6</v>
      </c>
      <c r="H173" s="3">
        <f t="shared" si="63"/>
        <v>255</v>
      </c>
      <c r="I173" t="s">
        <v>835</v>
      </c>
      <c r="J173" s="4" t="s">
        <v>967</v>
      </c>
      <c r="K173" t="s">
        <v>151</v>
      </c>
      <c r="L173" t="s">
        <v>795</v>
      </c>
      <c r="N173" s="4"/>
      <c r="O173" s="3" t="b">
        <f t="shared" si="50"/>
        <v>1</v>
      </c>
      <c r="P173" s="3" t="str">
        <f t="shared" si="51"/>
        <v>Pharmacy</v>
      </c>
      <c r="Q173" s="3" t="str">
        <f t="shared" si="52"/>
        <v>varchar(100)</v>
      </c>
      <c r="S173" s="3" t="str">
        <f t="shared" si="53"/>
        <v>varchar(100)</v>
      </c>
      <c r="T173" s="3" t="str">
        <f t="shared" si="54"/>
        <v>alter table deerwalk.Pharmacy add udf9 varchar(100)</v>
      </c>
      <c r="U173" s="3" t="str">
        <f t="shared" si="55"/>
        <v>exec db.ColumnPropertySet 'Pharmacy', 'udf9', 'User Defined Field 9', @tableSchema='deerwalk'</v>
      </c>
      <c r="V173" s="3" t="str">
        <f t="shared" si="56"/>
        <v/>
      </c>
      <c r="W173" s="3" t="str">
        <f t="shared" si="57"/>
        <v>exec db.ColumnPropertySet 'Pharmacy', 'udf9', 'UserDefinedData', @propertyName='CustomAttribute', @tableSchema='deerwalk'</v>
      </c>
      <c r="X173" s="3" t="str">
        <f t="shared" si="58"/>
        <v xml:space="preserve">/// &lt;summary&gt;User Defined Field 9&lt;/summary&gt;
[Description("User Defined Field 9")]
[Column("udf9")]
[MaxLength(100)]
public string udf9 { get; set; }
</v>
      </c>
      <c r="Y173" s="5" t="str">
        <f t="shared" si="59"/>
        <v>@Html.DescriptionListElement(model =&gt; model.udf9)</v>
      </c>
      <c r="Z173" s="3" t="str">
        <f t="shared" si="60"/>
        <v>Udf9</v>
      </c>
      <c r="AA173" s="3" t="str">
        <f t="shared" si="61"/>
        <v/>
      </c>
      <c r="AC173" s="3" t="str">
        <f t="shared" si="62"/>
        <v>exec db.ColumnPropertySet 'Pharmacy', 'udf9', 'UDF 9', @propertyName='DisplayName', @tableSchema='deerwalk'</v>
      </c>
      <c r="AR173" s="3" t="str">
        <f t="shared" si="67"/>
        <v>udf9</v>
      </c>
      <c r="AS173" s="3" t="str">
        <f t="shared" si="64"/>
        <v>udf9</v>
      </c>
      <c r="AT173" s="3">
        <f t="shared" si="65"/>
        <v>255</v>
      </c>
      <c r="AU173" s="3">
        <f t="shared" si="66"/>
        <v>100</v>
      </c>
      <c r="AV173" s="3" t="str">
        <f t="shared" si="68"/>
        <v/>
      </c>
      <c r="AW173" s="3" t="str">
        <f t="shared" si="68"/>
        <v/>
      </c>
      <c r="AX173" s="3" t="str">
        <f t="shared" si="68"/>
        <v/>
      </c>
      <c r="AY173" s="3">
        <f t="shared" si="68"/>
        <v>255</v>
      </c>
      <c r="AZ173" s="3" t="str">
        <f t="shared" si="69"/>
        <v/>
      </c>
      <c r="BA173" s="3" t="str">
        <f t="shared" si="68"/>
        <v/>
      </c>
      <c r="BB173" s="3" t="str">
        <f t="shared" si="68"/>
        <v/>
      </c>
      <c r="BC173" s="3" t="str">
        <f t="shared" si="68"/>
        <v/>
      </c>
      <c r="BD173" s="3" t="str">
        <f t="shared" si="68"/>
        <v/>
      </c>
    </row>
    <row r="174" spans="1:56" ht="14.25" customHeight="1" x14ac:dyDescent="0.45">
      <c r="A174" s="3" t="str">
        <f t="shared" si="49"/>
        <v>Pharmacy.udf10</v>
      </c>
      <c r="B174" t="s">
        <v>199</v>
      </c>
      <c r="C174">
        <v>79</v>
      </c>
      <c r="D174" t="s">
        <v>795</v>
      </c>
      <c r="E174" s="4" t="s">
        <v>152</v>
      </c>
      <c r="F174" t="s">
        <v>152</v>
      </c>
      <c r="G174" t="s">
        <v>6</v>
      </c>
      <c r="H174" s="3">
        <f t="shared" si="63"/>
        <v>255</v>
      </c>
      <c r="I174" t="s">
        <v>835</v>
      </c>
      <c r="J174" s="4" t="s">
        <v>968</v>
      </c>
      <c r="K174" t="s">
        <v>153</v>
      </c>
      <c r="L174" t="s">
        <v>795</v>
      </c>
      <c r="N174" s="4"/>
      <c r="O174" s="3" t="b">
        <f t="shared" si="50"/>
        <v>1</v>
      </c>
      <c r="P174" s="3" t="str">
        <f t="shared" si="51"/>
        <v>Pharmacy</v>
      </c>
      <c r="Q174" s="3" t="str">
        <f t="shared" si="52"/>
        <v>varchar(100)</v>
      </c>
      <c r="S174" s="3" t="str">
        <f t="shared" si="53"/>
        <v>varchar(100)</v>
      </c>
      <c r="T174" s="3" t="str">
        <f t="shared" si="54"/>
        <v>alter table deerwalk.Pharmacy add udf10 varchar(100)</v>
      </c>
      <c r="U174" s="3" t="str">
        <f t="shared" si="55"/>
        <v>exec db.ColumnPropertySet 'Pharmacy', 'udf10', 'User Defined Field 10', @tableSchema='deerwalk'</v>
      </c>
      <c r="V174" s="3" t="str">
        <f t="shared" si="56"/>
        <v/>
      </c>
      <c r="W174" s="3" t="str">
        <f t="shared" si="57"/>
        <v>exec db.ColumnPropertySet 'Pharmacy', 'udf10', 'UserDefinedData', @propertyName='CustomAttribute', @tableSchema='deerwalk'</v>
      </c>
      <c r="X174" s="3" t="str">
        <f t="shared" si="58"/>
        <v xml:space="preserve">/// &lt;summary&gt;User Defined Field 10&lt;/summary&gt;
[Description("User Defined Field 10")]
[Column("udf10")]
[MaxLength(100)]
public string udf10 { get; set; }
</v>
      </c>
      <c r="Y174" s="5" t="str">
        <f t="shared" si="59"/>
        <v>@Html.DescriptionListElement(model =&gt; model.udf10)</v>
      </c>
      <c r="Z174" s="3" t="str">
        <f t="shared" si="60"/>
        <v>Udf10</v>
      </c>
      <c r="AA174" s="3" t="str">
        <f t="shared" si="61"/>
        <v/>
      </c>
      <c r="AC174" s="3" t="str">
        <f t="shared" si="62"/>
        <v>exec db.ColumnPropertySet 'Pharmacy', 'udf10', 'UDF 10', @propertyName='DisplayName', @tableSchema='deerwalk'</v>
      </c>
      <c r="AR174" s="3" t="str">
        <f t="shared" si="67"/>
        <v>udf10</v>
      </c>
      <c r="AS174" s="3" t="str">
        <f t="shared" si="64"/>
        <v>udf10</v>
      </c>
      <c r="AT174" s="3">
        <f t="shared" si="65"/>
        <v>255</v>
      </c>
      <c r="AU174" s="3">
        <f t="shared" si="66"/>
        <v>100</v>
      </c>
      <c r="AV174" s="3" t="str">
        <f t="shared" si="68"/>
        <v/>
      </c>
      <c r="AW174" s="3" t="str">
        <f t="shared" si="68"/>
        <v/>
      </c>
      <c r="AX174" s="3" t="str">
        <f t="shared" si="68"/>
        <v/>
      </c>
      <c r="AY174" s="3">
        <f t="shared" si="68"/>
        <v>255</v>
      </c>
      <c r="AZ174" s="3" t="str">
        <f t="shared" si="69"/>
        <v/>
      </c>
      <c r="BA174" s="3" t="str">
        <f t="shared" si="68"/>
        <v/>
      </c>
      <c r="BB174" s="3" t="str">
        <f t="shared" si="68"/>
        <v/>
      </c>
      <c r="BC174" s="3" t="str">
        <f t="shared" si="68"/>
        <v/>
      </c>
      <c r="BD174" s="3" t="str">
        <f t="shared" si="68"/>
        <v/>
      </c>
    </row>
    <row r="175" spans="1:56" ht="14.25" customHeight="1" x14ac:dyDescent="0.45">
      <c r="A175" s="3" t="str">
        <f t="shared" si="49"/>
        <v>Pharmacy.udf11</v>
      </c>
      <c r="B175" t="s">
        <v>199</v>
      </c>
      <c r="C175">
        <v>80</v>
      </c>
      <c r="D175" t="s">
        <v>795</v>
      </c>
      <c r="E175" s="4" t="s">
        <v>154</v>
      </c>
      <c r="F175" t="s">
        <v>154</v>
      </c>
      <c r="G175" t="s">
        <v>6</v>
      </c>
      <c r="H175" s="3">
        <f t="shared" si="63"/>
        <v>255</v>
      </c>
      <c r="I175" t="s">
        <v>835</v>
      </c>
      <c r="J175" s="4" t="s">
        <v>969</v>
      </c>
      <c r="K175" t="s">
        <v>155</v>
      </c>
      <c r="L175" t="s">
        <v>795</v>
      </c>
      <c r="N175" s="4"/>
      <c r="O175" s="3" t="b">
        <f t="shared" si="50"/>
        <v>1</v>
      </c>
      <c r="P175" s="3" t="str">
        <f t="shared" si="51"/>
        <v>Pharmacy</v>
      </c>
      <c r="Q175" s="3" t="str">
        <f t="shared" si="52"/>
        <v>varchar(100)</v>
      </c>
      <c r="S175" s="3" t="str">
        <f t="shared" si="53"/>
        <v>varchar(100)</v>
      </c>
      <c r="T175" s="3" t="str">
        <f t="shared" si="54"/>
        <v>alter table deerwalk.Pharmacy add udf11 varchar(100)</v>
      </c>
      <c r="U175" s="3" t="str">
        <f t="shared" si="55"/>
        <v>exec db.ColumnPropertySet 'Pharmacy', 'udf11', 'User Defined Field 11', @tableSchema='deerwalk'</v>
      </c>
      <c r="V175" s="3" t="str">
        <f t="shared" si="56"/>
        <v/>
      </c>
      <c r="W175" s="3" t="str">
        <f t="shared" si="57"/>
        <v>exec db.ColumnPropertySet 'Pharmacy', 'udf11', 'UserDefinedData', @propertyName='CustomAttribute', @tableSchema='deerwalk'</v>
      </c>
      <c r="X175" s="3" t="str">
        <f t="shared" si="58"/>
        <v xml:space="preserve">/// &lt;summary&gt;User Defined Field 11&lt;/summary&gt;
[Description("User Defined Field 11")]
[Column("udf11")]
[MaxLength(100)]
public string udf11 { get; set; }
</v>
      </c>
      <c r="Y175" s="5" t="str">
        <f t="shared" si="59"/>
        <v>@Html.DescriptionListElement(model =&gt; model.udf11)</v>
      </c>
      <c r="Z175" s="3" t="str">
        <f t="shared" si="60"/>
        <v>Udf11</v>
      </c>
      <c r="AA175" s="3" t="str">
        <f t="shared" si="61"/>
        <v/>
      </c>
      <c r="AC175" s="3" t="str">
        <f t="shared" si="62"/>
        <v>exec db.ColumnPropertySet 'Pharmacy', 'udf11', 'UDF 11', @propertyName='DisplayName', @tableSchema='deerwalk'</v>
      </c>
      <c r="AR175" s="3" t="str">
        <f t="shared" si="67"/>
        <v>udf11</v>
      </c>
      <c r="AS175" s="3" t="str">
        <f t="shared" si="64"/>
        <v>udf11</v>
      </c>
      <c r="AT175" s="3">
        <f t="shared" si="65"/>
        <v>255</v>
      </c>
      <c r="AU175" s="3">
        <f t="shared" si="66"/>
        <v>100</v>
      </c>
      <c r="AV175" s="3" t="str">
        <f t="shared" si="68"/>
        <v/>
      </c>
      <c r="AW175" s="3" t="str">
        <f t="shared" si="68"/>
        <v/>
      </c>
      <c r="AX175" s="3" t="str">
        <f t="shared" si="68"/>
        <v/>
      </c>
      <c r="AY175" s="3">
        <f t="shared" si="68"/>
        <v>255</v>
      </c>
      <c r="AZ175" s="3" t="str">
        <f t="shared" si="69"/>
        <v/>
      </c>
      <c r="BA175" s="3" t="str">
        <f t="shared" si="68"/>
        <v/>
      </c>
      <c r="BB175" s="3" t="str">
        <f t="shared" si="68"/>
        <v/>
      </c>
      <c r="BC175" s="3" t="str">
        <f t="shared" si="68"/>
        <v/>
      </c>
      <c r="BD175" s="3" t="str">
        <f t="shared" si="68"/>
        <v/>
      </c>
    </row>
    <row r="176" spans="1:56" ht="14.25" customHeight="1" x14ac:dyDescent="0.45">
      <c r="A176" s="3" t="str">
        <f t="shared" si="49"/>
        <v>Pharmacy.udf12</v>
      </c>
      <c r="B176" t="s">
        <v>199</v>
      </c>
      <c r="C176">
        <v>81</v>
      </c>
      <c r="D176" t="s">
        <v>795</v>
      </c>
      <c r="E176" s="4" t="s">
        <v>156</v>
      </c>
      <c r="F176" t="s">
        <v>156</v>
      </c>
      <c r="G176" t="s">
        <v>6</v>
      </c>
      <c r="H176" s="3">
        <f t="shared" si="63"/>
        <v>255</v>
      </c>
      <c r="I176" t="s">
        <v>835</v>
      </c>
      <c r="J176" s="4" t="s">
        <v>970</v>
      </c>
      <c r="K176" t="s">
        <v>157</v>
      </c>
      <c r="L176" t="s">
        <v>795</v>
      </c>
      <c r="N176" s="4"/>
      <c r="O176" s="3" t="b">
        <f t="shared" si="50"/>
        <v>1</v>
      </c>
      <c r="P176" s="3" t="str">
        <f t="shared" si="51"/>
        <v>Pharmacy</v>
      </c>
      <c r="Q176" s="3" t="str">
        <f t="shared" si="52"/>
        <v>varchar(100)</v>
      </c>
      <c r="S176" s="3" t="str">
        <f t="shared" si="53"/>
        <v>varchar(100)</v>
      </c>
      <c r="T176" s="3" t="str">
        <f t="shared" si="54"/>
        <v>alter table deerwalk.Pharmacy add udf12 varchar(100)</v>
      </c>
      <c r="U176" s="3" t="str">
        <f t="shared" si="55"/>
        <v>exec db.ColumnPropertySet 'Pharmacy', 'udf12', 'User Defined Field 12', @tableSchema='deerwalk'</v>
      </c>
      <c r="V176" s="3" t="str">
        <f t="shared" si="56"/>
        <v/>
      </c>
      <c r="W176" s="3" t="str">
        <f t="shared" si="57"/>
        <v>exec db.ColumnPropertySet 'Pharmacy', 'udf12', 'UserDefinedData', @propertyName='CustomAttribute', @tableSchema='deerwalk'</v>
      </c>
      <c r="X176" s="3" t="str">
        <f t="shared" si="58"/>
        <v xml:space="preserve">/// &lt;summary&gt;User Defined Field 12&lt;/summary&gt;
[Description("User Defined Field 12")]
[Column("udf12")]
[MaxLength(100)]
public string udf12 { get; set; }
</v>
      </c>
      <c r="Y176" s="5" t="str">
        <f t="shared" si="59"/>
        <v>@Html.DescriptionListElement(model =&gt; model.udf12)</v>
      </c>
      <c r="Z176" s="3" t="str">
        <f t="shared" si="60"/>
        <v>Udf12</v>
      </c>
      <c r="AA176" s="3" t="str">
        <f t="shared" si="61"/>
        <v/>
      </c>
      <c r="AC176" s="3" t="str">
        <f t="shared" si="62"/>
        <v>exec db.ColumnPropertySet 'Pharmacy', 'udf12', 'UDF 12', @propertyName='DisplayName', @tableSchema='deerwalk'</v>
      </c>
      <c r="AR176" s="3" t="str">
        <f t="shared" si="67"/>
        <v>udf12</v>
      </c>
      <c r="AS176" s="3" t="str">
        <f t="shared" si="64"/>
        <v>udf12</v>
      </c>
      <c r="AT176" s="3">
        <f t="shared" si="65"/>
        <v>255</v>
      </c>
      <c r="AU176" s="3">
        <f t="shared" si="66"/>
        <v>100</v>
      </c>
      <c r="AV176" s="3" t="str">
        <f t="shared" si="68"/>
        <v/>
      </c>
      <c r="AW176" s="3" t="str">
        <f t="shared" si="68"/>
        <v/>
      </c>
      <c r="AX176" s="3" t="str">
        <f t="shared" si="68"/>
        <v/>
      </c>
      <c r="AY176" s="3">
        <f t="shared" si="68"/>
        <v>255</v>
      </c>
      <c r="AZ176" s="3" t="str">
        <f t="shared" si="69"/>
        <v/>
      </c>
      <c r="BA176" s="3" t="str">
        <f t="shared" si="68"/>
        <v/>
      </c>
      <c r="BB176" s="3" t="str">
        <f t="shared" si="68"/>
        <v/>
      </c>
      <c r="BC176" s="3" t="str">
        <f t="shared" si="68"/>
        <v/>
      </c>
      <c r="BD176" s="3" t="str">
        <f t="shared" si="68"/>
        <v/>
      </c>
    </row>
    <row r="177" spans="1:56" ht="14.25" customHeight="1" x14ac:dyDescent="0.45">
      <c r="A177" s="3" t="str">
        <f t="shared" si="49"/>
        <v>Pharmacy.udf13</v>
      </c>
      <c r="B177" t="s">
        <v>199</v>
      </c>
      <c r="C177">
        <v>82</v>
      </c>
      <c r="D177" t="s">
        <v>795</v>
      </c>
      <c r="E177" s="4" t="s">
        <v>158</v>
      </c>
      <c r="F177" t="s">
        <v>158</v>
      </c>
      <c r="G177" t="s">
        <v>6</v>
      </c>
      <c r="H177" s="3">
        <f t="shared" si="63"/>
        <v>255</v>
      </c>
      <c r="I177" t="s">
        <v>835</v>
      </c>
      <c r="J177" s="4" t="s">
        <v>971</v>
      </c>
      <c r="K177" t="s">
        <v>159</v>
      </c>
      <c r="L177" t="s">
        <v>795</v>
      </c>
      <c r="N177" s="4"/>
      <c r="O177" s="3" t="b">
        <f t="shared" si="50"/>
        <v>1</v>
      </c>
      <c r="P177" s="3" t="str">
        <f t="shared" si="51"/>
        <v>Pharmacy</v>
      </c>
      <c r="Q177" s="3" t="str">
        <f t="shared" si="52"/>
        <v>varchar(100)</v>
      </c>
      <c r="S177" s="3" t="str">
        <f t="shared" si="53"/>
        <v>varchar(100)</v>
      </c>
      <c r="T177" s="3" t="str">
        <f t="shared" si="54"/>
        <v>alter table deerwalk.Pharmacy add udf13 varchar(100)</v>
      </c>
      <c r="U177" s="3" t="str">
        <f t="shared" si="55"/>
        <v>exec db.ColumnPropertySet 'Pharmacy', 'udf13', 'User Defined Field 13', @tableSchema='deerwalk'</v>
      </c>
      <c r="V177" s="3" t="str">
        <f t="shared" si="56"/>
        <v/>
      </c>
      <c r="W177" s="3" t="str">
        <f t="shared" si="57"/>
        <v>exec db.ColumnPropertySet 'Pharmacy', 'udf13', 'UserDefinedData', @propertyName='CustomAttribute', @tableSchema='deerwalk'</v>
      </c>
      <c r="X177" s="3" t="str">
        <f t="shared" si="58"/>
        <v xml:space="preserve">/// &lt;summary&gt;User Defined Field 13&lt;/summary&gt;
[Description("User Defined Field 13")]
[Column("udf13")]
[MaxLength(100)]
public string udf13 { get; set; }
</v>
      </c>
      <c r="Y177" s="5" t="str">
        <f t="shared" si="59"/>
        <v>@Html.DescriptionListElement(model =&gt; model.udf13)</v>
      </c>
      <c r="Z177" s="3" t="str">
        <f t="shared" si="60"/>
        <v>Udf13</v>
      </c>
      <c r="AA177" s="3" t="str">
        <f t="shared" si="61"/>
        <v/>
      </c>
      <c r="AC177" s="3" t="str">
        <f t="shared" si="62"/>
        <v>exec db.ColumnPropertySet 'Pharmacy', 'udf13', 'UDF 13', @propertyName='DisplayName', @tableSchema='deerwalk'</v>
      </c>
      <c r="AR177" s="3" t="str">
        <f t="shared" si="67"/>
        <v>udf13</v>
      </c>
      <c r="AS177" s="3" t="str">
        <f t="shared" si="64"/>
        <v>udf13</v>
      </c>
      <c r="AT177" s="3">
        <f t="shared" si="65"/>
        <v>255</v>
      </c>
      <c r="AU177" s="3">
        <f t="shared" si="66"/>
        <v>100</v>
      </c>
      <c r="AV177" s="3" t="str">
        <f t="shared" si="68"/>
        <v/>
      </c>
      <c r="AW177" s="3" t="str">
        <f t="shared" si="68"/>
        <v/>
      </c>
      <c r="AX177" s="3" t="str">
        <f t="shared" si="68"/>
        <v/>
      </c>
      <c r="AY177" s="3">
        <f t="shared" si="68"/>
        <v>255</v>
      </c>
      <c r="AZ177" s="3" t="str">
        <f t="shared" si="69"/>
        <v/>
      </c>
      <c r="BA177" s="3" t="str">
        <f t="shared" si="68"/>
        <v/>
      </c>
      <c r="BB177" s="3" t="str">
        <f t="shared" si="68"/>
        <v/>
      </c>
      <c r="BC177" s="3" t="str">
        <f t="shared" si="68"/>
        <v/>
      </c>
      <c r="BD177" s="3" t="str">
        <f t="shared" si="68"/>
        <v/>
      </c>
    </row>
    <row r="178" spans="1:56" ht="14.25" customHeight="1" x14ac:dyDescent="0.45">
      <c r="A178" s="3" t="str">
        <f t="shared" si="49"/>
        <v>Pharmacy.udf14</v>
      </c>
      <c r="B178" t="s">
        <v>199</v>
      </c>
      <c r="C178">
        <v>83</v>
      </c>
      <c r="D178" t="s">
        <v>795</v>
      </c>
      <c r="E178" s="4" t="s">
        <v>160</v>
      </c>
      <c r="F178" t="s">
        <v>160</v>
      </c>
      <c r="G178" t="s">
        <v>6</v>
      </c>
      <c r="H178" s="3">
        <f t="shared" si="63"/>
        <v>255</v>
      </c>
      <c r="I178" t="s">
        <v>835</v>
      </c>
      <c r="J178" s="4" t="s">
        <v>972</v>
      </c>
      <c r="K178" t="s">
        <v>161</v>
      </c>
      <c r="L178" t="s">
        <v>795</v>
      </c>
      <c r="N178" s="4"/>
      <c r="O178" s="3" t="b">
        <f t="shared" si="50"/>
        <v>1</v>
      </c>
      <c r="P178" s="3" t="str">
        <f t="shared" si="51"/>
        <v>Pharmacy</v>
      </c>
      <c r="Q178" s="3" t="str">
        <f t="shared" si="52"/>
        <v>varchar(100)</v>
      </c>
      <c r="S178" s="3" t="str">
        <f t="shared" si="53"/>
        <v>varchar(100)</v>
      </c>
      <c r="T178" s="3" t="str">
        <f t="shared" si="54"/>
        <v>alter table deerwalk.Pharmacy add udf14 varchar(100)</v>
      </c>
      <c r="U178" s="3" t="str">
        <f t="shared" si="55"/>
        <v>exec db.ColumnPropertySet 'Pharmacy', 'udf14', 'User Defined Field 14', @tableSchema='deerwalk'</v>
      </c>
      <c r="V178" s="3" t="str">
        <f t="shared" si="56"/>
        <v/>
      </c>
      <c r="W178" s="3" t="str">
        <f t="shared" si="57"/>
        <v>exec db.ColumnPropertySet 'Pharmacy', 'udf14', 'UserDefinedData', @propertyName='CustomAttribute', @tableSchema='deerwalk'</v>
      </c>
      <c r="X178" s="3" t="str">
        <f t="shared" si="58"/>
        <v xml:space="preserve">/// &lt;summary&gt;User Defined Field 14&lt;/summary&gt;
[Description("User Defined Field 14")]
[Column("udf14")]
[MaxLength(100)]
public string udf14 { get; set; }
</v>
      </c>
      <c r="Y178" s="5" t="str">
        <f t="shared" si="59"/>
        <v>@Html.DescriptionListElement(model =&gt; model.udf14)</v>
      </c>
      <c r="Z178" s="3" t="str">
        <f t="shared" si="60"/>
        <v>Udf14</v>
      </c>
      <c r="AA178" s="3" t="str">
        <f t="shared" si="61"/>
        <v/>
      </c>
      <c r="AC178" s="3" t="str">
        <f t="shared" si="62"/>
        <v>exec db.ColumnPropertySet 'Pharmacy', 'udf14', 'UDF 14', @propertyName='DisplayName', @tableSchema='deerwalk'</v>
      </c>
      <c r="AR178" s="3" t="str">
        <f t="shared" si="67"/>
        <v>udf14</v>
      </c>
      <c r="AS178" s="3" t="str">
        <f t="shared" si="64"/>
        <v>udf14</v>
      </c>
      <c r="AT178" s="3">
        <f t="shared" si="65"/>
        <v>255</v>
      </c>
      <c r="AU178" s="3">
        <f t="shared" si="66"/>
        <v>100</v>
      </c>
      <c r="AV178" s="3" t="str">
        <f t="shared" si="68"/>
        <v/>
      </c>
      <c r="AW178" s="3" t="str">
        <f t="shared" si="68"/>
        <v/>
      </c>
      <c r="AX178" s="3" t="str">
        <f t="shared" si="68"/>
        <v/>
      </c>
      <c r="AY178" s="3">
        <f t="shared" si="68"/>
        <v>255</v>
      </c>
      <c r="AZ178" s="3" t="str">
        <f t="shared" si="69"/>
        <v/>
      </c>
      <c r="BA178" s="3" t="str">
        <f t="shared" si="68"/>
        <v/>
      </c>
      <c r="BB178" s="3" t="str">
        <f t="shared" si="68"/>
        <v/>
      </c>
      <c r="BC178" s="3" t="str">
        <f t="shared" si="68"/>
        <v/>
      </c>
      <c r="BD178" s="3" t="str">
        <f t="shared" si="68"/>
        <v/>
      </c>
    </row>
    <row r="179" spans="1:56" ht="14.25" customHeight="1" x14ac:dyDescent="0.45">
      <c r="A179" s="3" t="str">
        <f t="shared" si="49"/>
        <v>Pharmacy.udf15</v>
      </c>
      <c r="B179" t="s">
        <v>199</v>
      </c>
      <c r="C179">
        <v>84</v>
      </c>
      <c r="D179" t="s">
        <v>795</v>
      </c>
      <c r="E179" s="4" t="s">
        <v>162</v>
      </c>
      <c r="F179" t="s">
        <v>162</v>
      </c>
      <c r="G179" t="s">
        <v>6</v>
      </c>
      <c r="H179" s="3">
        <f t="shared" si="63"/>
        <v>255</v>
      </c>
      <c r="I179" t="s">
        <v>835</v>
      </c>
      <c r="J179" s="4" t="s">
        <v>973</v>
      </c>
      <c r="K179" t="s">
        <v>163</v>
      </c>
      <c r="L179" t="s">
        <v>795</v>
      </c>
      <c r="N179" s="4"/>
      <c r="O179" s="3" t="b">
        <f t="shared" si="50"/>
        <v>1</v>
      </c>
      <c r="P179" s="3" t="str">
        <f t="shared" si="51"/>
        <v>Pharmacy</v>
      </c>
      <c r="Q179" s="3" t="str">
        <f t="shared" si="52"/>
        <v>varchar(100)</v>
      </c>
      <c r="S179" s="3" t="str">
        <f t="shared" si="53"/>
        <v>varchar(100)</v>
      </c>
      <c r="T179" s="3" t="str">
        <f t="shared" si="54"/>
        <v>alter table deerwalk.Pharmacy add udf15 varchar(100)</v>
      </c>
      <c r="U179" s="3" t="str">
        <f t="shared" si="55"/>
        <v>exec db.ColumnPropertySet 'Pharmacy', 'udf15', 'User Defined Field 15', @tableSchema='deerwalk'</v>
      </c>
      <c r="V179" s="3" t="str">
        <f t="shared" si="56"/>
        <v/>
      </c>
      <c r="W179" s="3" t="str">
        <f t="shared" si="57"/>
        <v>exec db.ColumnPropertySet 'Pharmacy', 'udf15', 'UserDefinedData', @propertyName='CustomAttribute', @tableSchema='deerwalk'</v>
      </c>
      <c r="X179" s="3" t="str">
        <f t="shared" si="58"/>
        <v xml:space="preserve">/// &lt;summary&gt;User Defined Field 15&lt;/summary&gt;
[Description("User Defined Field 15")]
[Column("udf15")]
[MaxLength(100)]
public string udf15 { get; set; }
</v>
      </c>
      <c r="Y179" s="5" t="str">
        <f t="shared" si="59"/>
        <v>@Html.DescriptionListElement(model =&gt; model.udf15)</v>
      </c>
      <c r="Z179" s="3" t="str">
        <f t="shared" si="60"/>
        <v>Udf15</v>
      </c>
      <c r="AA179" s="3" t="str">
        <f t="shared" si="61"/>
        <v/>
      </c>
      <c r="AC179" s="3" t="str">
        <f t="shared" si="62"/>
        <v>exec db.ColumnPropertySet 'Pharmacy', 'udf15', 'UDF 15', @propertyName='DisplayName', @tableSchema='deerwalk'</v>
      </c>
      <c r="AR179" s="3" t="str">
        <f t="shared" si="67"/>
        <v>udf15</v>
      </c>
      <c r="AS179" s="3" t="str">
        <f t="shared" si="64"/>
        <v>udf15</v>
      </c>
      <c r="AT179" s="3">
        <f t="shared" si="65"/>
        <v>255</v>
      </c>
      <c r="AU179" s="3">
        <f t="shared" si="66"/>
        <v>100</v>
      </c>
      <c r="AV179" s="3" t="str">
        <f t="shared" si="68"/>
        <v/>
      </c>
      <c r="AW179" s="3" t="str">
        <f t="shared" si="68"/>
        <v/>
      </c>
      <c r="AX179" s="3" t="str">
        <f t="shared" si="68"/>
        <v/>
      </c>
      <c r="AY179" s="3">
        <f t="shared" si="68"/>
        <v>255</v>
      </c>
      <c r="AZ179" s="3" t="str">
        <f t="shared" si="69"/>
        <v/>
      </c>
      <c r="BA179" s="3" t="str">
        <f t="shared" si="68"/>
        <v/>
      </c>
      <c r="BB179" s="3" t="str">
        <f t="shared" si="68"/>
        <v/>
      </c>
      <c r="BC179" s="3" t="str">
        <f t="shared" si="68"/>
        <v/>
      </c>
      <c r="BD179" s="3" t="str">
        <f t="shared" si="68"/>
        <v/>
      </c>
    </row>
    <row r="180" spans="1:56" ht="14.25" customHeight="1" x14ac:dyDescent="0.45">
      <c r="A180" s="3" t="str">
        <f t="shared" si="49"/>
        <v>Pharmacy.udf16</v>
      </c>
      <c r="B180" t="s">
        <v>199</v>
      </c>
      <c r="C180">
        <v>85</v>
      </c>
      <c r="D180" t="s">
        <v>795</v>
      </c>
      <c r="E180" s="4" t="s">
        <v>164</v>
      </c>
      <c r="F180" t="s">
        <v>164</v>
      </c>
      <c r="G180" t="s">
        <v>6</v>
      </c>
      <c r="H180" s="3">
        <f t="shared" si="63"/>
        <v>255</v>
      </c>
      <c r="I180" t="s">
        <v>835</v>
      </c>
      <c r="J180" s="4" t="s">
        <v>974</v>
      </c>
      <c r="K180" t="s">
        <v>165</v>
      </c>
      <c r="L180" t="s">
        <v>795</v>
      </c>
      <c r="N180" s="4"/>
      <c r="O180" s="3" t="b">
        <f t="shared" si="50"/>
        <v>1</v>
      </c>
      <c r="P180" s="3" t="str">
        <f t="shared" si="51"/>
        <v>Pharmacy</v>
      </c>
      <c r="Q180" s="3" t="str">
        <f t="shared" si="52"/>
        <v>varchar(100)</v>
      </c>
      <c r="S180" s="3" t="str">
        <f t="shared" si="53"/>
        <v>varchar(100)</v>
      </c>
      <c r="T180" s="3" t="str">
        <f t="shared" si="54"/>
        <v>alter table deerwalk.Pharmacy add udf16 varchar(100)</v>
      </c>
      <c r="U180" s="3" t="str">
        <f t="shared" si="55"/>
        <v>exec db.ColumnPropertySet 'Pharmacy', 'udf16', 'User Defined Field 16', @tableSchema='deerwalk'</v>
      </c>
      <c r="V180" s="3" t="str">
        <f t="shared" si="56"/>
        <v/>
      </c>
      <c r="W180" s="3" t="str">
        <f t="shared" si="57"/>
        <v>exec db.ColumnPropertySet 'Pharmacy', 'udf16', 'UserDefinedData', @propertyName='CustomAttribute', @tableSchema='deerwalk'</v>
      </c>
      <c r="X180" s="3" t="str">
        <f t="shared" si="58"/>
        <v xml:space="preserve">/// &lt;summary&gt;User Defined Field 16&lt;/summary&gt;
[Description("User Defined Field 16")]
[Column("udf16")]
[MaxLength(100)]
public string udf16 { get; set; }
</v>
      </c>
      <c r="Y180" s="5" t="str">
        <f t="shared" si="59"/>
        <v>@Html.DescriptionListElement(model =&gt; model.udf16)</v>
      </c>
      <c r="Z180" s="3" t="str">
        <f t="shared" si="60"/>
        <v>Udf16</v>
      </c>
      <c r="AA180" s="3" t="str">
        <f t="shared" si="61"/>
        <v/>
      </c>
      <c r="AC180" s="3" t="str">
        <f t="shared" si="62"/>
        <v>exec db.ColumnPropertySet 'Pharmacy', 'udf16', 'UDF 16', @propertyName='DisplayName', @tableSchema='deerwalk'</v>
      </c>
      <c r="AR180" s="3" t="str">
        <f t="shared" si="67"/>
        <v>udf16</v>
      </c>
      <c r="AS180" s="3" t="str">
        <f t="shared" si="64"/>
        <v>udf16</v>
      </c>
      <c r="AT180" s="3">
        <f t="shared" si="65"/>
        <v>255</v>
      </c>
      <c r="AU180" s="3">
        <f t="shared" si="66"/>
        <v>100</v>
      </c>
      <c r="AV180" s="3" t="str">
        <f t="shared" si="68"/>
        <v/>
      </c>
      <c r="AW180" s="3" t="str">
        <f t="shared" si="68"/>
        <v/>
      </c>
      <c r="AX180" s="3" t="str">
        <f t="shared" si="68"/>
        <v/>
      </c>
      <c r="AY180" s="3">
        <f t="shared" si="68"/>
        <v>255</v>
      </c>
      <c r="AZ180" s="3" t="str">
        <f t="shared" si="69"/>
        <v/>
      </c>
      <c r="BA180" s="3" t="str">
        <f t="shared" si="68"/>
        <v/>
      </c>
      <c r="BB180" s="3" t="str">
        <f t="shared" si="68"/>
        <v/>
      </c>
      <c r="BC180" s="3" t="str">
        <f t="shared" si="68"/>
        <v/>
      </c>
      <c r="BD180" s="3" t="str">
        <f t="shared" si="68"/>
        <v/>
      </c>
    </row>
    <row r="181" spans="1:56" ht="14.25" customHeight="1" x14ac:dyDescent="0.45">
      <c r="A181" s="3" t="str">
        <f t="shared" si="49"/>
        <v>Pharmacy.udf17</v>
      </c>
      <c r="B181" t="s">
        <v>199</v>
      </c>
      <c r="C181">
        <v>86</v>
      </c>
      <c r="D181" t="s">
        <v>795</v>
      </c>
      <c r="E181" s="4" t="s">
        <v>166</v>
      </c>
      <c r="F181" t="s">
        <v>166</v>
      </c>
      <c r="G181" t="s">
        <v>6</v>
      </c>
      <c r="H181" s="3">
        <f t="shared" si="63"/>
        <v>255</v>
      </c>
      <c r="I181" t="s">
        <v>835</v>
      </c>
      <c r="J181" s="4" t="s">
        <v>975</v>
      </c>
      <c r="K181" t="s">
        <v>167</v>
      </c>
      <c r="L181" t="s">
        <v>795</v>
      </c>
      <c r="N181" s="4"/>
      <c r="O181" s="3" t="b">
        <f t="shared" si="50"/>
        <v>1</v>
      </c>
      <c r="P181" s="3" t="str">
        <f t="shared" si="51"/>
        <v>Pharmacy</v>
      </c>
      <c r="Q181" s="3" t="str">
        <f t="shared" si="52"/>
        <v>varchar(100)</v>
      </c>
      <c r="S181" s="3" t="str">
        <f t="shared" si="53"/>
        <v>varchar(100)</v>
      </c>
      <c r="T181" s="3" t="str">
        <f t="shared" si="54"/>
        <v>alter table deerwalk.Pharmacy add udf17 varchar(100)</v>
      </c>
      <c r="U181" s="3" t="str">
        <f t="shared" si="55"/>
        <v>exec db.ColumnPropertySet 'Pharmacy', 'udf17', 'User Defined Field 17', @tableSchema='deerwalk'</v>
      </c>
      <c r="V181" s="3" t="str">
        <f t="shared" si="56"/>
        <v/>
      </c>
      <c r="W181" s="3" t="str">
        <f t="shared" si="57"/>
        <v>exec db.ColumnPropertySet 'Pharmacy', 'udf17', 'UserDefinedData', @propertyName='CustomAttribute', @tableSchema='deerwalk'</v>
      </c>
      <c r="X181" s="3" t="str">
        <f t="shared" si="58"/>
        <v xml:space="preserve">/// &lt;summary&gt;User Defined Field 17&lt;/summary&gt;
[Description("User Defined Field 17")]
[Column("udf17")]
[MaxLength(100)]
public string udf17 { get; set; }
</v>
      </c>
      <c r="Y181" s="5" t="str">
        <f t="shared" si="59"/>
        <v>@Html.DescriptionListElement(model =&gt; model.udf17)</v>
      </c>
      <c r="Z181" s="3" t="str">
        <f t="shared" si="60"/>
        <v>Udf17</v>
      </c>
      <c r="AA181" s="3" t="str">
        <f t="shared" si="61"/>
        <v/>
      </c>
      <c r="AC181" s="3" t="str">
        <f t="shared" si="62"/>
        <v>exec db.ColumnPropertySet 'Pharmacy', 'udf17', 'UDF 17', @propertyName='DisplayName', @tableSchema='deerwalk'</v>
      </c>
      <c r="AR181" s="3" t="str">
        <f t="shared" si="67"/>
        <v>udf17</v>
      </c>
      <c r="AS181" s="3" t="str">
        <f t="shared" si="64"/>
        <v>udf17</v>
      </c>
      <c r="AT181" s="3">
        <f t="shared" si="65"/>
        <v>255</v>
      </c>
      <c r="AU181" s="3">
        <f t="shared" si="66"/>
        <v>100</v>
      </c>
      <c r="AV181" s="3" t="str">
        <f t="shared" si="68"/>
        <v/>
      </c>
      <c r="AW181" s="3" t="str">
        <f t="shared" si="68"/>
        <v/>
      </c>
      <c r="AX181" s="3" t="str">
        <f t="shared" si="68"/>
        <v/>
      </c>
      <c r="AY181" s="3">
        <f t="shared" si="68"/>
        <v>255</v>
      </c>
      <c r="AZ181" s="3" t="str">
        <f t="shared" si="69"/>
        <v/>
      </c>
      <c r="BA181" s="3" t="str">
        <f t="shared" si="68"/>
        <v/>
      </c>
      <c r="BB181" s="3" t="str">
        <f t="shared" si="68"/>
        <v/>
      </c>
      <c r="BC181" s="3" t="str">
        <f t="shared" si="68"/>
        <v/>
      </c>
      <c r="BD181" s="3" t="str">
        <f t="shared" si="68"/>
        <v/>
      </c>
    </row>
    <row r="182" spans="1:56" ht="14.25" customHeight="1" x14ac:dyDescent="0.45">
      <c r="A182" s="3" t="str">
        <f t="shared" si="49"/>
        <v>Pharmacy.udf18</v>
      </c>
      <c r="B182" t="s">
        <v>199</v>
      </c>
      <c r="C182">
        <v>87</v>
      </c>
      <c r="D182" t="s">
        <v>795</v>
      </c>
      <c r="E182" s="4" t="s">
        <v>168</v>
      </c>
      <c r="F182" t="s">
        <v>168</v>
      </c>
      <c r="G182" t="s">
        <v>6</v>
      </c>
      <c r="H182" s="3">
        <f t="shared" si="63"/>
        <v>255</v>
      </c>
      <c r="I182" t="s">
        <v>835</v>
      </c>
      <c r="J182" s="4" t="s">
        <v>976</v>
      </c>
      <c r="K182" t="s">
        <v>169</v>
      </c>
      <c r="L182" t="s">
        <v>795</v>
      </c>
      <c r="N182" s="4"/>
      <c r="O182" s="3" t="b">
        <f t="shared" si="50"/>
        <v>1</v>
      </c>
      <c r="P182" s="3" t="str">
        <f t="shared" si="51"/>
        <v>Pharmacy</v>
      </c>
      <c r="Q182" s="3" t="str">
        <f t="shared" si="52"/>
        <v>varchar(100)</v>
      </c>
      <c r="S182" s="3" t="str">
        <f t="shared" si="53"/>
        <v>varchar(100)</v>
      </c>
      <c r="T182" s="3" t="str">
        <f t="shared" si="54"/>
        <v>alter table deerwalk.Pharmacy add udf18 varchar(100)</v>
      </c>
      <c r="U182" s="3" t="str">
        <f t="shared" si="55"/>
        <v>exec db.ColumnPropertySet 'Pharmacy', 'udf18', 'User Defined Field 18', @tableSchema='deerwalk'</v>
      </c>
      <c r="V182" s="3" t="str">
        <f t="shared" si="56"/>
        <v/>
      </c>
      <c r="W182" s="3" t="str">
        <f t="shared" si="57"/>
        <v>exec db.ColumnPropertySet 'Pharmacy', 'udf18', 'UserDefinedData', @propertyName='CustomAttribute', @tableSchema='deerwalk'</v>
      </c>
      <c r="X182" s="3" t="str">
        <f t="shared" si="58"/>
        <v xml:space="preserve">/// &lt;summary&gt;User Defined Field 18&lt;/summary&gt;
[Description("User Defined Field 18")]
[Column("udf18")]
[MaxLength(100)]
public string udf18 { get; set; }
</v>
      </c>
      <c r="Y182" s="5" t="str">
        <f t="shared" si="59"/>
        <v>@Html.DescriptionListElement(model =&gt; model.udf18)</v>
      </c>
      <c r="Z182" s="3" t="str">
        <f t="shared" si="60"/>
        <v>Udf18</v>
      </c>
      <c r="AA182" s="3" t="str">
        <f t="shared" si="61"/>
        <v/>
      </c>
      <c r="AC182" s="3" t="str">
        <f t="shared" si="62"/>
        <v>exec db.ColumnPropertySet 'Pharmacy', 'udf18', 'UDF 18', @propertyName='DisplayName', @tableSchema='deerwalk'</v>
      </c>
      <c r="AR182" s="3" t="str">
        <f t="shared" si="67"/>
        <v>udf18</v>
      </c>
      <c r="AS182" s="3" t="str">
        <f t="shared" si="64"/>
        <v>udf18</v>
      </c>
      <c r="AT182" s="3">
        <f t="shared" si="65"/>
        <v>255</v>
      </c>
      <c r="AU182" s="3">
        <f t="shared" si="66"/>
        <v>100</v>
      </c>
      <c r="AV182" s="3" t="str">
        <f t="shared" si="68"/>
        <v/>
      </c>
      <c r="AW182" s="3" t="str">
        <f t="shared" si="68"/>
        <v/>
      </c>
      <c r="AX182" s="3" t="str">
        <f t="shared" si="68"/>
        <v/>
      </c>
      <c r="AY182" s="3">
        <f t="shared" si="68"/>
        <v>255</v>
      </c>
      <c r="AZ182" s="3" t="str">
        <f t="shared" si="69"/>
        <v/>
      </c>
      <c r="BA182" s="3" t="str">
        <f t="shared" si="68"/>
        <v/>
      </c>
      <c r="BB182" s="3" t="str">
        <f t="shared" si="68"/>
        <v/>
      </c>
      <c r="BC182" s="3" t="str">
        <f t="shared" si="68"/>
        <v/>
      </c>
      <c r="BD182" s="3" t="str">
        <f t="shared" si="68"/>
        <v/>
      </c>
    </row>
    <row r="183" spans="1:56" ht="14.25" customHeight="1" x14ac:dyDescent="0.45">
      <c r="A183" s="3" t="str">
        <f t="shared" si="49"/>
        <v>Pharmacy.udf19</v>
      </c>
      <c r="B183" t="s">
        <v>199</v>
      </c>
      <c r="C183">
        <v>88</v>
      </c>
      <c r="D183" t="s">
        <v>795</v>
      </c>
      <c r="E183" s="4" t="s">
        <v>170</v>
      </c>
      <c r="F183" t="s">
        <v>170</v>
      </c>
      <c r="G183" t="s">
        <v>6</v>
      </c>
      <c r="H183" s="3">
        <f t="shared" si="63"/>
        <v>255</v>
      </c>
      <c r="I183" t="s">
        <v>835</v>
      </c>
      <c r="J183" s="4" t="s">
        <v>977</v>
      </c>
      <c r="K183" t="s">
        <v>171</v>
      </c>
      <c r="L183" t="s">
        <v>795</v>
      </c>
      <c r="N183" s="4"/>
      <c r="O183" s="3" t="b">
        <f t="shared" si="50"/>
        <v>1</v>
      </c>
      <c r="P183" s="3" t="str">
        <f t="shared" si="51"/>
        <v>Pharmacy</v>
      </c>
      <c r="Q183" s="3" t="str">
        <f t="shared" si="52"/>
        <v>varchar(100)</v>
      </c>
      <c r="S183" s="3" t="str">
        <f t="shared" si="53"/>
        <v>varchar(100)</v>
      </c>
      <c r="T183" s="3" t="str">
        <f t="shared" si="54"/>
        <v>alter table deerwalk.Pharmacy add udf19 varchar(100)</v>
      </c>
      <c r="U183" s="3" t="str">
        <f t="shared" si="55"/>
        <v>exec db.ColumnPropertySet 'Pharmacy', 'udf19', 'User Defined Field 19', @tableSchema='deerwalk'</v>
      </c>
      <c r="V183" s="3" t="str">
        <f t="shared" si="56"/>
        <v/>
      </c>
      <c r="W183" s="3" t="str">
        <f t="shared" si="57"/>
        <v>exec db.ColumnPropertySet 'Pharmacy', 'udf19', 'UserDefinedData', @propertyName='CustomAttribute', @tableSchema='deerwalk'</v>
      </c>
      <c r="X183" s="3" t="str">
        <f t="shared" si="58"/>
        <v xml:space="preserve">/// &lt;summary&gt;User Defined Field 19&lt;/summary&gt;
[Description("User Defined Field 19")]
[Column("udf19")]
[MaxLength(100)]
public string udf19 { get; set; }
</v>
      </c>
      <c r="Y183" s="5" t="str">
        <f t="shared" si="59"/>
        <v>@Html.DescriptionListElement(model =&gt; model.udf19)</v>
      </c>
      <c r="Z183" s="3" t="str">
        <f t="shared" si="60"/>
        <v>Udf19</v>
      </c>
      <c r="AA183" s="3" t="str">
        <f t="shared" si="61"/>
        <v/>
      </c>
      <c r="AC183" s="3" t="str">
        <f t="shared" si="62"/>
        <v>exec db.ColumnPropertySet 'Pharmacy', 'udf19', 'UDF 19', @propertyName='DisplayName', @tableSchema='deerwalk'</v>
      </c>
      <c r="AR183" s="3" t="str">
        <f t="shared" si="67"/>
        <v>udf19</v>
      </c>
      <c r="AS183" s="3" t="str">
        <f t="shared" si="64"/>
        <v>udf19</v>
      </c>
      <c r="AT183" s="3">
        <f t="shared" si="65"/>
        <v>255</v>
      </c>
      <c r="AU183" s="3">
        <f t="shared" si="66"/>
        <v>100</v>
      </c>
      <c r="AV183" s="3" t="str">
        <f t="shared" si="68"/>
        <v/>
      </c>
      <c r="AW183" s="3" t="str">
        <f t="shared" si="68"/>
        <v/>
      </c>
      <c r="AX183" s="3" t="str">
        <f t="shared" si="68"/>
        <v/>
      </c>
      <c r="AY183" s="3">
        <f t="shared" si="68"/>
        <v>255</v>
      </c>
      <c r="AZ183" s="3" t="str">
        <f t="shared" si="69"/>
        <v/>
      </c>
      <c r="BA183" s="3" t="str">
        <f t="shared" si="68"/>
        <v/>
      </c>
      <c r="BB183" s="3" t="str">
        <f t="shared" si="68"/>
        <v/>
      </c>
      <c r="BC183" s="3" t="str">
        <f t="shared" si="68"/>
        <v/>
      </c>
      <c r="BD183" s="3" t="str">
        <f t="shared" si="68"/>
        <v/>
      </c>
    </row>
    <row r="184" spans="1:56" ht="14.25" customHeight="1" x14ac:dyDescent="0.45">
      <c r="A184" s="3" t="str">
        <f t="shared" si="49"/>
        <v>Pharmacy.udf20</v>
      </c>
      <c r="B184" t="s">
        <v>199</v>
      </c>
      <c r="C184">
        <v>89</v>
      </c>
      <c r="D184" t="s">
        <v>795</v>
      </c>
      <c r="E184" s="4" t="s">
        <v>172</v>
      </c>
      <c r="F184" t="s">
        <v>172</v>
      </c>
      <c r="G184" t="s">
        <v>6</v>
      </c>
      <c r="H184" s="3">
        <f t="shared" si="63"/>
        <v>255</v>
      </c>
      <c r="I184" t="s">
        <v>835</v>
      </c>
      <c r="J184" s="4" t="s">
        <v>978</v>
      </c>
      <c r="K184" t="s">
        <v>173</v>
      </c>
      <c r="L184" t="s">
        <v>795</v>
      </c>
      <c r="N184" s="4"/>
      <c r="O184" s="3" t="b">
        <f t="shared" si="50"/>
        <v>1</v>
      </c>
      <c r="P184" s="3" t="str">
        <f t="shared" si="51"/>
        <v>Pharmacy</v>
      </c>
      <c r="Q184" s="3" t="str">
        <f t="shared" si="52"/>
        <v>varchar(100)</v>
      </c>
      <c r="S184" s="3" t="str">
        <f t="shared" si="53"/>
        <v>varchar(100)</v>
      </c>
      <c r="T184" s="3" t="str">
        <f t="shared" si="54"/>
        <v>alter table deerwalk.Pharmacy add udf20 varchar(100)</v>
      </c>
      <c r="U184" s="3" t="str">
        <f t="shared" si="55"/>
        <v>exec db.ColumnPropertySet 'Pharmacy', 'udf20', 'User Defined Field 20', @tableSchema='deerwalk'</v>
      </c>
      <c r="V184" s="3" t="str">
        <f t="shared" si="56"/>
        <v/>
      </c>
      <c r="W184" s="3" t="str">
        <f t="shared" si="57"/>
        <v>exec db.ColumnPropertySet 'Pharmacy', 'udf20', 'UserDefinedData', @propertyName='CustomAttribute', @tableSchema='deerwalk'</v>
      </c>
      <c r="X184" s="3" t="str">
        <f t="shared" si="58"/>
        <v xml:space="preserve">/// &lt;summary&gt;User Defined Field 20&lt;/summary&gt;
[Description("User Defined Field 20")]
[Column("udf20")]
[MaxLength(100)]
public string udf20 { get; set; }
</v>
      </c>
      <c r="Y184" s="5" t="str">
        <f t="shared" si="59"/>
        <v>@Html.DescriptionListElement(model =&gt; model.udf20)</v>
      </c>
      <c r="Z184" s="3" t="str">
        <f t="shared" si="60"/>
        <v>Udf20</v>
      </c>
      <c r="AA184" s="3" t="str">
        <f t="shared" si="61"/>
        <v/>
      </c>
      <c r="AC184" s="3" t="str">
        <f t="shared" si="62"/>
        <v>exec db.ColumnPropertySet 'Pharmacy', 'udf20', 'UDF 20', @propertyName='DisplayName', @tableSchema='deerwalk'</v>
      </c>
      <c r="AR184" s="3" t="str">
        <f t="shared" si="67"/>
        <v>udf20</v>
      </c>
      <c r="AS184" s="3" t="str">
        <f t="shared" si="64"/>
        <v>udf20</v>
      </c>
      <c r="AT184" s="3">
        <f t="shared" si="65"/>
        <v>255</v>
      </c>
      <c r="AU184" s="3">
        <f t="shared" si="66"/>
        <v>100</v>
      </c>
      <c r="AV184" s="3" t="str">
        <f t="shared" si="68"/>
        <v/>
      </c>
      <c r="AW184" s="3" t="str">
        <f t="shared" si="68"/>
        <v/>
      </c>
      <c r="AX184" s="3" t="str">
        <f t="shared" si="68"/>
        <v/>
      </c>
      <c r="AY184" s="3">
        <f t="shared" si="68"/>
        <v>255</v>
      </c>
      <c r="AZ184" s="3" t="str">
        <f t="shared" si="69"/>
        <v/>
      </c>
      <c r="BA184" s="3" t="str">
        <f t="shared" si="68"/>
        <v/>
      </c>
      <c r="BB184" s="3" t="str">
        <f t="shared" si="68"/>
        <v/>
      </c>
      <c r="BC184" s="3" t="str">
        <f t="shared" si="68"/>
        <v/>
      </c>
      <c r="BD184" s="3" t="str">
        <f t="shared" si="68"/>
        <v/>
      </c>
    </row>
    <row r="185" spans="1:56" ht="14.25" customHeight="1" x14ac:dyDescent="0.45">
      <c r="A185" s="3" t="str">
        <f t="shared" si="49"/>
        <v>Pharmacy.dw_member_id</v>
      </c>
      <c r="B185" t="s">
        <v>199</v>
      </c>
      <c r="C185">
        <v>90</v>
      </c>
      <c r="D185" t="s">
        <v>795</v>
      </c>
      <c r="E185" s="4" t="s">
        <v>174</v>
      </c>
      <c r="F185" t="s">
        <v>174</v>
      </c>
      <c r="G185" t="s">
        <v>6</v>
      </c>
      <c r="H185" s="3">
        <f t="shared" si="63"/>
        <v>50</v>
      </c>
      <c r="I185" t="s">
        <v>860</v>
      </c>
      <c r="J185" s="4" t="s">
        <v>175</v>
      </c>
      <c r="K185" t="s">
        <v>175</v>
      </c>
      <c r="L185" t="s">
        <v>176</v>
      </c>
      <c r="N185" s="4"/>
      <c r="O185" s="3" t="b">
        <f t="shared" si="50"/>
        <v>0</v>
      </c>
      <c r="P185" s="3" t="str">
        <f t="shared" si="51"/>
        <v>Pharmacy</v>
      </c>
      <c r="Q185" s="3" t="str">
        <f t="shared" si="52"/>
        <v>varchar(50)</v>
      </c>
      <c r="S185" s="3" t="str">
        <f t="shared" si="53"/>
        <v>varchar(50)</v>
      </c>
      <c r="T185" s="3" t="str">
        <f t="shared" si="54"/>
        <v>alter table deerwalk.Pharmacy add dw_member_id varchar(50)</v>
      </c>
      <c r="U185" s="3" t="str">
        <f t="shared" si="55"/>
        <v>exec db.ColumnPropertySet 'Pharmacy', 'dw_member_id', 'Member ID', @tableSchema='deerwalk'</v>
      </c>
      <c r="V185" s="3" t="str">
        <f t="shared" si="56"/>
        <v>exec db.ColumnPropertySet 'Pharmacy', 'dw_member_id', 'Hash Encrypted', @propertyName='SampleData', @tableSchema='deerwalk'</v>
      </c>
      <c r="W185" s="3" t="str">
        <f t="shared" si="57"/>
        <v/>
      </c>
      <c r="X185" s="3" t="str">
        <f t="shared" si="58"/>
        <v xml:space="preserve">/// &lt;summary&gt;Member ID&lt;/summary&gt;
[Description("Member ID")]
[Column("dw_member_id")]
[SampleData("Hash Encrypted")]
[MaxLength(50)]
public string dw_member_id { get; set; }
</v>
      </c>
      <c r="Y185" s="5" t="str">
        <f t="shared" si="59"/>
        <v>@Html.DescriptionListElement(model =&gt; model.dw_member_id)</v>
      </c>
      <c r="Z185" s="3" t="str">
        <f t="shared" si="60"/>
        <v>DwMemberID</v>
      </c>
      <c r="AA185" s="3" t="str">
        <f t="shared" si="61"/>
        <v/>
      </c>
      <c r="AC185" s="3" t="str">
        <f t="shared" si="62"/>
        <v>exec db.ColumnPropertySet 'Pharmacy', 'dw_member_id', 'Member ID', @propertyName='DisplayName', @tableSchema='deerwalk'</v>
      </c>
      <c r="AR185" s="3" t="str">
        <f t="shared" si="67"/>
        <v>dw_member_id</v>
      </c>
      <c r="AS185" s="3" t="str">
        <f t="shared" si="64"/>
        <v>dwmemberid</v>
      </c>
      <c r="AT185" s="3">
        <f t="shared" si="65"/>
        <v>50</v>
      </c>
      <c r="AU185" s="3">
        <f t="shared" si="66"/>
        <v>50</v>
      </c>
      <c r="AV185" s="3" t="str">
        <f t="shared" si="68"/>
        <v/>
      </c>
      <c r="AW185" s="3" t="str">
        <f t="shared" si="68"/>
        <v/>
      </c>
      <c r="AX185" s="3" t="str">
        <f t="shared" si="68"/>
        <v/>
      </c>
      <c r="AY185" s="3" t="str">
        <f t="shared" si="68"/>
        <v/>
      </c>
      <c r="AZ185" s="3" t="str">
        <f t="shared" si="69"/>
        <v/>
      </c>
      <c r="BA185" s="3" t="str">
        <f t="shared" si="68"/>
        <v/>
      </c>
      <c r="BB185" s="3" t="str">
        <f t="shared" si="68"/>
        <v/>
      </c>
      <c r="BC185" s="3" t="str">
        <f t="shared" si="68"/>
        <v/>
      </c>
      <c r="BD185" s="3" t="str">
        <f t="shared" si="68"/>
        <v/>
      </c>
    </row>
    <row r="186" spans="1:56" ht="14.25" customHeight="1" x14ac:dyDescent="0.45">
      <c r="A186" s="3" t="str">
        <f t="shared" si="49"/>
        <v>Pharmacy.is_makalu_used</v>
      </c>
      <c r="B186" t="s">
        <v>199</v>
      </c>
      <c r="C186">
        <v>91</v>
      </c>
      <c r="D186" t="s">
        <v>795</v>
      </c>
      <c r="E186" s="4" t="s">
        <v>316</v>
      </c>
      <c r="F186" t="s">
        <v>316</v>
      </c>
      <c r="G186" t="s">
        <v>6</v>
      </c>
      <c r="H186" s="3">
        <f t="shared" si="63"/>
        <v>20</v>
      </c>
      <c r="I186" t="s">
        <v>820</v>
      </c>
      <c r="J186" s="4" t="s">
        <v>317</v>
      </c>
      <c r="K186" t="s">
        <v>317</v>
      </c>
      <c r="L186" t="s">
        <v>823</v>
      </c>
      <c r="N186" s="4"/>
      <c r="O186" s="3" t="b">
        <f t="shared" si="50"/>
        <v>0</v>
      </c>
      <c r="P186" s="3" t="str">
        <f t="shared" si="51"/>
        <v>Pharmacy</v>
      </c>
      <c r="Q186" s="3" t="str">
        <f t="shared" si="52"/>
        <v>varchar(20)</v>
      </c>
      <c r="S186" s="3" t="str">
        <f t="shared" si="53"/>
        <v>varchar(20)</v>
      </c>
      <c r="T186" s="3" t="str">
        <f t="shared" si="54"/>
        <v>alter table deerwalk.Pharmacy add is_makalu_used varchar(20)</v>
      </c>
      <c r="U186" s="3" t="str">
        <f t="shared" si="55"/>
        <v>exec db.ColumnPropertySet 'Pharmacy', 'is_makalu_used', 'Boolean Field', @tableSchema='deerwalk'</v>
      </c>
      <c r="V186" s="3" t="str">
        <f t="shared" si="56"/>
        <v>exec db.ColumnPropertySet 'Pharmacy', 'is_makalu_used', 'True for Non-EM members and False for EM members', @propertyName='SampleData', @tableSchema='deerwalk'</v>
      </c>
      <c r="W186" s="3" t="str">
        <f t="shared" si="57"/>
        <v/>
      </c>
      <c r="X186" s="3" t="str">
        <f t="shared" si="58"/>
        <v xml:space="preserve">/// &lt;summary&gt;Boolean Field&lt;/summary&gt;
[Description("Boolean Field")]
[Column("is_makalu_used")]
[SampleData("True for Non-EM members and False for EM members")]
[MaxLength(20)]
public string is_makalu_used { get; set; }
</v>
      </c>
      <c r="Y186" s="5" t="str">
        <f t="shared" si="59"/>
        <v>@Html.DescriptionListElement(model =&gt; model.is_makalu_used)</v>
      </c>
      <c r="Z186" s="3" t="str">
        <f t="shared" si="60"/>
        <v>IsMakaluUsed</v>
      </c>
      <c r="AA186" s="3" t="str">
        <f t="shared" si="61"/>
        <v/>
      </c>
      <c r="AC186" s="3" t="str">
        <f t="shared" si="62"/>
        <v>exec db.ColumnPropertySet 'Pharmacy', 'is_makalu_used', 'Boolean Field', @propertyName='DisplayName', @tableSchema='deerwalk'</v>
      </c>
      <c r="AR186" s="3" t="str">
        <f t="shared" si="67"/>
        <v>is_makalu_used</v>
      </c>
      <c r="AS186" s="3" t="str">
        <f t="shared" si="64"/>
        <v>ismakaluused</v>
      </c>
      <c r="AT186" s="3">
        <f t="shared" si="65"/>
        <v>20</v>
      </c>
      <c r="AU186" s="3">
        <f t="shared" si="66"/>
        <v>20</v>
      </c>
      <c r="AV186" s="3" t="str">
        <f t="shared" si="68"/>
        <v/>
      </c>
      <c r="AW186" s="3" t="str">
        <f t="shared" si="68"/>
        <v/>
      </c>
      <c r="AX186" s="3" t="str">
        <f t="shared" si="68"/>
        <v/>
      </c>
      <c r="AY186" s="3" t="str">
        <f t="shared" si="68"/>
        <v/>
      </c>
      <c r="AZ186" s="3" t="str">
        <f t="shared" si="69"/>
        <v/>
      </c>
      <c r="BA186" s="3" t="str">
        <f t="shared" si="68"/>
        <v/>
      </c>
      <c r="BB186" s="3" t="str">
        <f t="shared" si="68"/>
        <v/>
      </c>
      <c r="BC186" s="3" t="str">
        <f t="shared" si="68"/>
        <v/>
      </c>
      <c r="BD186" s="3" t="str">
        <f t="shared" si="68"/>
        <v/>
      </c>
    </row>
    <row r="187" spans="1:56" ht="14.25" customHeight="1" x14ac:dyDescent="0.45">
      <c r="A187" s="3" t="str">
        <f t="shared" si="49"/>
        <v>Pharmacy.dw_rawfilename</v>
      </c>
      <c r="B187" t="s">
        <v>199</v>
      </c>
      <c r="C187">
        <v>92</v>
      </c>
      <c r="D187" t="s">
        <v>795</v>
      </c>
      <c r="E187" s="4" t="s">
        <v>177</v>
      </c>
      <c r="F187" t="s">
        <v>177</v>
      </c>
      <c r="H187" s="3">
        <f t="shared" si="63"/>
        <v>500</v>
      </c>
      <c r="I187" t="s">
        <v>818</v>
      </c>
      <c r="J187" s="4" t="s">
        <v>318</v>
      </c>
      <c r="K187" t="s">
        <v>318</v>
      </c>
      <c r="L187" t="s">
        <v>795</v>
      </c>
      <c r="N187" s="4"/>
      <c r="O187" s="3" t="b">
        <f t="shared" si="50"/>
        <v>0</v>
      </c>
      <c r="P187" s="3" t="str">
        <f t="shared" si="51"/>
        <v>Pharmacy</v>
      </c>
      <c r="Q187" s="3" t="str">
        <f t="shared" si="52"/>
        <v>varchar(500)</v>
      </c>
      <c r="S187" s="3" t="str">
        <f t="shared" si="53"/>
        <v>varchar(500)</v>
      </c>
      <c r="T187" s="3" t="str">
        <f t="shared" si="54"/>
        <v>alter table deerwalk.Pharmacy add dw_rawfilename varchar(500)</v>
      </c>
      <c r="U187" s="3" t="str">
        <f t="shared" si="55"/>
        <v>exec db.ColumnPropertySet 'Pharmacy', 'dw_rawfilename', 'Source Filename', @tableSchema='deerwalk'</v>
      </c>
      <c r="V187" s="3" t="str">
        <f t="shared" si="56"/>
        <v/>
      </c>
      <c r="W187" s="3" t="str">
        <f t="shared" si="57"/>
        <v/>
      </c>
      <c r="X187" s="3" t="str">
        <f t="shared" si="58"/>
        <v xml:space="preserve">/// &lt;summary&gt;Source Filename&lt;/summary&gt;
[Description("Source Filename")]
[Column("dw_rawfilename")]
[MaxLength(500)]
public string dw_rawfilename { get; set; }
</v>
      </c>
      <c r="Y187" s="5" t="str">
        <f t="shared" si="59"/>
        <v>@Html.DescriptionListElement(model =&gt; model.dw_rawfilename)</v>
      </c>
      <c r="Z187" s="3" t="str">
        <f t="shared" si="60"/>
        <v>DwRawfilename</v>
      </c>
      <c r="AA187" s="3" t="str">
        <f t="shared" si="61"/>
        <v/>
      </c>
      <c r="AC187" s="3" t="str">
        <f t="shared" si="62"/>
        <v>exec db.ColumnPropertySet 'Pharmacy', 'dw_rawfilename', 'Source Filename', @propertyName='DisplayName', @tableSchema='deerwalk'</v>
      </c>
      <c r="AR187" s="3" t="str">
        <f t="shared" si="67"/>
        <v>dw_rawfilename</v>
      </c>
      <c r="AS187" s="3" t="str">
        <f t="shared" si="64"/>
        <v>dwrawfilename</v>
      </c>
      <c r="AT187" s="3">
        <f t="shared" si="65"/>
        <v>500</v>
      </c>
      <c r="AU187" s="3">
        <f t="shared" si="66"/>
        <v>500</v>
      </c>
      <c r="AV187" s="3" t="str">
        <f t="shared" si="68"/>
        <v/>
      </c>
      <c r="AW187" s="3" t="str">
        <f t="shared" si="68"/>
        <v/>
      </c>
      <c r="AX187" s="3" t="str">
        <f t="shared" si="68"/>
        <v/>
      </c>
      <c r="AY187" s="3" t="str">
        <f t="shared" si="68"/>
        <v/>
      </c>
      <c r="AZ187" s="3" t="str">
        <f t="shared" si="69"/>
        <v/>
      </c>
      <c r="BA187" s="3" t="str">
        <f t="shared" si="68"/>
        <v/>
      </c>
      <c r="BB187" s="3" t="str">
        <f t="shared" si="68"/>
        <v/>
      </c>
      <c r="BC187" s="3" t="str">
        <f t="shared" si="68"/>
        <v/>
      </c>
      <c r="BD187" s="3" t="str">
        <f t="shared" si="68"/>
        <v/>
      </c>
    </row>
    <row r="188" spans="1:56" ht="14.25" customHeight="1" x14ac:dyDescent="0.45">
      <c r="A188" s="3" t="str">
        <f t="shared" si="49"/>
        <v>Pharmacy.udf21</v>
      </c>
      <c r="B188" t="s">
        <v>199</v>
      </c>
      <c r="C188">
        <v>93</v>
      </c>
      <c r="D188" t="s">
        <v>795</v>
      </c>
      <c r="E188" s="4" t="s">
        <v>179</v>
      </c>
      <c r="F188" t="s">
        <v>179</v>
      </c>
      <c r="H188" s="3">
        <f t="shared" si="63"/>
        <v>255</v>
      </c>
      <c r="I188" t="s">
        <v>835</v>
      </c>
      <c r="J188" s="4" t="s">
        <v>979</v>
      </c>
      <c r="K188" t="s">
        <v>178</v>
      </c>
      <c r="L188" t="s">
        <v>795</v>
      </c>
      <c r="N188" s="4"/>
      <c r="O188" s="3" t="b">
        <f t="shared" si="50"/>
        <v>1</v>
      </c>
      <c r="P188" s="3" t="str">
        <f t="shared" si="51"/>
        <v>Pharmacy</v>
      </c>
      <c r="Q188" s="3" t="str">
        <f t="shared" si="52"/>
        <v>varchar(100)</v>
      </c>
      <c r="S188" s="3" t="str">
        <f t="shared" si="53"/>
        <v>varchar(100)</v>
      </c>
      <c r="T188" s="3" t="str">
        <f t="shared" si="54"/>
        <v>alter table deerwalk.Pharmacy add udf21 varchar(100)</v>
      </c>
      <c r="U188" s="3" t="str">
        <f t="shared" si="55"/>
        <v>exec db.ColumnPropertySet 'Pharmacy', 'udf21', 'User Defined Field', @tableSchema='deerwalk'</v>
      </c>
      <c r="V188" s="3" t="str">
        <f t="shared" si="56"/>
        <v/>
      </c>
      <c r="W188" s="3" t="str">
        <f t="shared" si="57"/>
        <v>exec db.ColumnPropertySet 'Pharmacy', 'udf21', 'UserDefinedData', @propertyName='CustomAttribute', @tableSchema='deerwalk'</v>
      </c>
      <c r="X188" s="3" t="str">
        <f t="shared" si="58"/>
        <v xml:space="preserve">/// &lt;summary&gt;User Defined Field&lt;/summary&gt;
[Description("User Defined Field")]
[Column("udf21")]
[MaxLength(100)]
public string udf21 { get; set; }
</v>
      </c>
      <c r="Y188" s="5" t="str">
        <f t="shared" si="59"/>
        <v>@Html.DescriptionListElement(model =&gt; model.udf21)</v>
      </c>
      <c r="Z188" s="3" t="str">
        <f t="shared" si="60"/>
        <v>Udf21</v>
      </c>
      <c r="AA188" s="3" t="str">
        <f t="shared" si="61"/>
        <v/>
      </c>
      <c r="AC188" s="3" t="str">
        <f t="shared" si="62"/>
        <v>exec db.ColumnPropertySet 'Pharmacy', 'udf21', 'UDF 21', @propertyName='DisplayName', @tableSchema='deerwalk'</v>
      </c>
      <c r="AR188" s="3" t="str">
        <f t="shared" si="67"/>
        <v>udf21</v>
      </c>
      <c r="AS188" s="3" t="str">
        <f t="shared" si="64"/>
        <v>udf21</v>
      </c>
      <c r="AT188" s="3">
        <f t="shared" si="65"/>
        <v>255</v>
      </c>
      <c r="AU188" s="3">
        <f t="shared" si="66"/>
        <v>100</v>
      </c>
      <c r="AV188" s="3" t="str">
        <f t="shared" si="68"/>
        <v/>
      </c>
      <c r="AW188" s="3" t="str">
        <f t="shared" si="68"/>
        <v/>
      </c>
      <c r="AX188" s="3" t="str">
        <f t="shared" si="68"/>
        <v/>
      </c>
      <c r="AY188" s="3">
        <f t="shared" si="68"/>
        <v>255</v>
      </c>
      <c r="AZ188" s="3" t="str">
        <f t="shared" si="69"/>
        <v/>
      </c>
      <c r="BA188" s="3" t="str">
        <f t="shared" si="68"/>
        <v/>
      </c>
      <c r="BB188" s="3" t="str">
        <f t="shared" si="68"/>
        <v/>
      </c>
      <c r="BC188" s="3" t="str">
        <f t="shared" si="68"/>
        <v/>
      </c>
      <c r="BD188" s="3" t="str">
        <f t="shared" si="68"/>
        <v/>
      </c>
    </row>
    <row r="189" spans="1:56" ht="14.25" customHeight="1" x14ac:dyDescent="0.45">
      <c r="A189" s="3" t="str">
        <f t="shared" si="49"/>
        <v>Pharmacy.udf22</v>
      </c>
      <c r="B189" t="s">
        <v>199</v>
      </c>
      <c r="C189">
        <v>94</v>
      </c>
      <c r="D189" t="s">
        <v>795</v>
      </c>
      <c r="E189" s="4" t="s">
        <v>180</v>
      </c>
      <c r="F189" t="s">
        <v>180</v>
      </c>
      <c r="H189" s="3">
        <f t="shared" si="63"/>
        <v>255</v>
      </c>
      <c r="I189" t="s">
        <v>835</v>
      </c>
      <c r="J189" s="4" t="s">
        <v>980</v>
      </c>
      <c r="K189" t="s">
        <v>178</v>
      </c>
      <c r="L189" t="s">
        <v>795</v>
      </c>
      <c r="N189" s="4"/>
      <c r="O189" s="3" t="b">
        <f t="shared" si="50"/>
        <v>1</v>
      </c>
      <c r="P189" s="3" t="str">
        <f t="shared" si="51"/>
        <v>Pharmacy</v>
      </c>
      <c r="Q189" s="3" t="str">
        <f t="shared" si="52"/>
        <v>varchar(100)</v>
      </c>
      <c r="S189" s="3" t="str">
        <f t="shared" si="53"/>
        <v>varchar(100)</v>
      </c>
      <c r="T189" s="3" t="str">
        <f t="shared" si="54"/>
        <v>alter table deerwalk.Pharmacy add udf22 varchar(100)</v>
      </c>
      <c r="U189" s="3" t="str">
        <f t="shared" si="55"/>
        <v>exec db.ColumnPropertySet 'Pharmacy', 'udf22', 'User Defined Field', @tableSchema='deerwalk'</v>
      </c>
      <c r="V189" s="3" t="str">
        <f t="shared" si="56"/>
        <v/>
      </c>
      <c r="W189" s="3" t="str">
        <f t="shared" si="57"/>
        <v>exec db.ColumnPropertySet 'Pharmacy', 'udf22', 'UserDefinedData', @propertyName='CustomAttribute', @tableSchema='deerwalk'</v>
      </c>
      <c r="X189" s="3" t="str">
        <f t="shared" si="58"/>
        <v xml:space="preserve">/// &lt;summary&gt;User Defined Field&lt;/summary&gt;
[Description("User Defined Field")]
[Column("udf22")]
[MaxLength(100)]
public string udf22 { get; set; }
</v>
      </c>
      <c r="Y189" s="5" t="str">
        <f t="shared" si="59"/>
        <v>@Html.DescriptionListElement(model =&gt; model.udf22)</v>
      </c>
      <c r="Z189" s="3" t="str">
        <f t="shared" si="60"/>
        <v>Udf22</v>
      </c>
      <c r="AA189" s="3" t="str">
        <f t="shared" si="61"/>
        <v/>
      </c>
      <c r="AC189" s="3" t="str">
        <f t="shared" si="62"/>
        <v>exec db.ColumnPropertySet 'Pharmacy', 'udf22', 'UDF 22', @propertyName='DisplayName', @tableSchema='deerwalk'</v>
      </c>
      <c r="AR189" s="3" t="str">
        <f t="shared" si="67"/>
        <v>udf22</v>
      </c>
      <c r="AS189" s="3" t="str">
        <f t="shared" si="64"/>
        <v>udf22</v>
      </c>
      <c r="AT189" s="3">
        <f t="shared" si="65"/>
        <v>255</v>
      </c>
      <c r="AU189" s="3">
        <f t="shared" si="66"/>
        <v>100</v>
      </c>
      <c r="AV189" s="3" t="str">
        <f t="shared" si="68"/>
        <v/>
      </c>
      <c r="AW189" s="3" t="str">
        <f t="shared" si="68"/>
        <v/>
      </c>
      <c r="AX189" s="3" t="str">
        <f t="shared" si="68"/>
        <v/>
      </c>
      <c r="AY189" s="3">
        <f t="shared" si="68"/>
        <v>255</v>
      </c>
      <c r="AZ189" s="3" t="str">
        <f t="shared" si="69"/>
        <v/>
      </c>
      <c r="BA189" s="3" t="str">
        <f t="shared" si="68"/>
        <v/>
      </c>
      <c r="BB189" s="3" t="str">
        <f t="shared" si="68"/>
        <v/>
      </c>
      <c r="BC189" s="3" t="str">
        <f t="shared" si="68"/>
        <v/>
      </c>
      <c r="BD189" s="3" t="str">
        <f t="shared" si="68"/>
        <v/>
      </c>
    </row>
    <row r="190" spans="1:56" ht="14.25" customHeight="1" x14ac:dyDescent="0.45">
      <c r="A190" s="3" t="str">
        <f t="shared" si="49"/>
        <v>Pharmacy.udf23</v>
      </c>
      <c r="B190" t="s">
        <v>199</v>
      </c>
      <c r="C190">
        <v>95</v>
      </c>
      <c r="D190" t="s">
        <v>795</v>
      </c>
      <c r="E190" s="4" t="s">
        <v>181</v>
      </c>
      <c r="F190" t="s">
        <v>181</v>
      </c>
      <c r="H190" s="3">
        <f t="shared" si="63"/>
        <v>255</v>
      </c>
      <c r="I190" t="s">
        <v>835</v>
      </c>
      <c r="J190" s="4" t="s">
        <v>981</v>
      </c>
      <c r="K190" t="s">
        <v>178</v>
      </c>
      <c r="L190" t="s">
        <v>795</v>
      </c>
      <c r="N190" s="4"/>
      <c r="O190" s="3" t="b">
        <f t="shared" si="50"/>
        <v>1</v>
      </c>
      <c r="P190" s="3" t="str">
        <f t="shared" si="51"/>
        <v>Pharmacy</v>
      </c>
      <c r="Q190" s="3" t="str">
        <f t="shared" si="52"/>
        <v>varchar(100)</v>
      </c>
      <c r="S190" s="3" t="str">
        <f t="shared" si="53"/>
        <v>varchar(100)</v>
      </c>
      <c r="T190" s="3" t="str">
        <f t="shared" si="54"/>
        <v>alter table deerwalk.Pharmacy add udf23 varchar(100)</v>
      </c>
      <c r="U190" s="3" t="str">
        <f t="shared" si="55"/>
        <v>exec db.ColumnPropertySet 'Pharmacy', 'udf23', 'User Defined Field', @tableSchema='deerwalk'</v>
      </c>
      <c r="V190" s="3" t="str">
        <f t="shared" si="56"/>
        <v/>
      </c>
      <c r="W190" s="3" t="str">
        <f t="shared" si="57"/>
        <v>exec db.ColumnPropertySet 'Pharmacy', 'udf23', 'UserDefinedData', @propertyName='CustomAttribute', @tableSchema='deerwalk'</v>
      </c>
      <c r="X190" s="3" t="str">
        <f t="shared" si="58"/>
        <v xml:space="preserve">/// &lt;summary&gt;User Defined Field&lt;/summary&gt;
[Description("User Defined Field")]
[Column("udf23")]
[MaxLength(100)]
public string udf23 { get; set; }
</v>
      </c>
      <c r="Y190" s="5" t="str">
        <f t="shared" si="59"/>
        <v>@Html.DescriptionListElement(model =&gt; model.udf23)</v>
      </c>
      <c r="Z190" s="3" t="str">
        <f t="shared" si="60"/>
        <v>Udf23</v>
      </c>
      <c r="AA190" s="3" t="str">
        <f t="shared" si="61"/>
        <v/>
      </c>
      <c r="AC190" s="3" t="str">
        <f t="shared" si="62"/>
        <v>exec db.ColumnPropertySet 'Pharmacy', 'udf23', 'UDF 23', @propertyName='DisplayName', @tableSchema='deerwalk'</v>
      </c>
      <c r="AR190" s="3" t="str">
        <f t="shared" si="67"/>
        <v>udf23</v>
      </c>
      <c r="AS190" s="3" t="str">
        <f t="shared" si="64"/>
        <v>udf23</v>
      </c>
      <c r="AT190" s="3">
        <f t="shared" si="65"/>
        <v>255</v>
      </c>
      <c r="AU190" s="3">
        <f t="shared" si="66"/>
        <v>100</v>
      </c>
      <c r="AV190" s="3" t="str">
        <f t="shared" si="68"/>
        <v/>
      </c>
      <c r="AW190" s="3" t="str">
        <f t="shared" si="68"/>
        <v/>
      </c>
      <c r="AX190" s="3" t="str">
        <f t="shared" si="68"/>
        <v/>
      </c>
      <c r="AY190" s="3">
        <f t="shared" ref="AV190:BD222" si="70">IFERROR(IF(FIND(AY$2,$AS190)&gt;=0,AY$1,-1),"")</f>
        <v>255</v>
      </c>
      <c r="AZ190" s="3" t="str">
        <f t="shared" si="69"/>
        <v/>
      </c>
      <c r="BA190" s="3" t="str">
        <f t="shared" si="70"/>
        <v/>
      </c>
      <c r="BB190" s="3" t="str">
        <f t="shared" si="70"/>
        <v/>
      </c>
      <c r="BC190" s="3" t="str">
        <f t="shared" si="70"/>
        <v/>
      </c>
      <c r="BD190" s="3" t="str">
        <f t="shared" si="70"/>
        <v/>
      </c>
    </row>
    <row r="191" spans="1:56" ht="14.25" customHeight="1" x14ac:dyDescent="0.45">
      <c r="A191" s="3" t="str">
        <f t="shared" si="49"/>
        <v>Pharmacy.udf24</v>
      </c>
      <c r="B191" t="s">
        <v>199</v>
      </c>
      <c r="C191">
        <v>96</v>
      </c>
      <c r="D191" t="s">
        <v>795</v>
      </c>
      <c r="E191" s="4" t="s">
        <v>182</v>
      </c>
      <c r="F191" t="s">
        <v>182</v>
      </c>
      <c r="H191" s="3">
        <f t="shared" si="63"/>
        <v>255</v>
      </c>
      <c r="I191" t="s">
        <v>835</v>
      </c>
      <c r="J191" s="4" t="s">
        <v>982</v>
      </c>
      <c r="K191" t="s">
        <v>178</v>
      </c>
      <c r="L191" t="s">
        <v>795</v>
      </c>
      <c r="N191" s="4"/>
      <c r="O191" s="3" t="b">
        <f t="shared" si="50"/>
        <v>1</v>
      </c>
      <c r="P191" s="3" t="str">
        <f t="shared" si="51"/>
        <v>Pharmacy</v>
      </c>
      <c r="Q191" s="3" t="str">
        <f t="shared" si="52"/>
        <v>varchar(100)</v>
      </c>
      <c r="S191" s="3" t="str">
        <f t="shared" si="53"/>
        <v>varchar(100)</v>
      </c>
      <c r="T191" s="3" t="str">
        <f t="shared" si="54"/>
        <v>alter table deerwalk.Pharmacy add udf24 varchar(100)</v>
      </c>
      <c r="U191" s="3" t="str">
        <f t="shared" si="55"/>
        <v>exec db.ColumnPropertySet 'Pharmacy', 'udf24', 'User Defined Field', @tableSchema='deerwalk'</v>
      </c>
      <c r="V191" s="3" t="str">
        <f t="shared" si="56"/>
        <v/>
      </c>
      <c r="W191" s="3" t="str">
        <f t="shared" si="57"/>
        <v>exec db.ColumnPropertySet 'Pharmacy', 'udf24', 'UserDefinedData', @propertyName='CustomAttribute', @tableSchema='deerwalk'</v>
      </c>
      <c r="X191" s="3" t="str">
        <f t="shared" si="58"/>
        <v xml:space="preserve">/// &lt;summary&gt;User Defined Field&lt;/summary&gt;
[Description("User Defined Field")]
[Column("udf24")]
[MaxLength(100)]
public string udf24 { get; set; }
</v>
      </c>
      <c r="Y191" s="5" t="str">
        <f t="shared" si="59"/>
        <v>@Html.DescriptionListElement(model =&gt; model.udf24)</v>
      </c>
      <c r="Z191" s="3" t="str">
        <f t="shared" si="60"/>
        <v>Udf24</v>
      </c>
      <c r="AA191" s="3" t="str">
        <f t="shared" si="61"/>
        <v/>
      </c>
      <c r="AC191" s="3" t="str">
        <f t="shared" si="62"/>
        <v>exec db.ColumnPropertySet 'Pharmacy', 'udf24', 'UDF 24', @propertyName='DisplayName', @tableSchema='deerwalk'</v>
      </c>
      <c r="AR191" s="3" t="str">
        <f t="shared" si="67"/>
        <v>udf24</v>
      </c>
      <c r="AS191" s="3" t="str">
        <f t="shared" si="64"/>
        <v>udf24</v>
      </c>
      <c r="AT191" s="3">
        <f t="shared" si="65"/>
        <v>255</v>
      </c>
      <c r="AU191" s="3">
        <f t="shared" si="66"/>
        <v>100</v>
      </c>
      <c r="AV191" s="3" t="str">
        <f t="shared" si="70"/>
        <v/>
      </c>
      <c r="AW191" s="3" t="str">
        <f t="shared" si="70"/>
        <v/>
      </c>
      <c r="AX191" s="3" t="str">
        <f t="shared" si="70"/>
        <v/>
      </c>
      <c r="AY191" s="3">
        <f t="shared" si="70"/>
        <v>255</v>
      </c>
      <c r="AZ191" s="3" t="str">
        <f t="shared" si="69"/>
        <v/>
      </c>
      <c r="BA191" s="3" t="str">
        <f t="shared" si="70"/>
        <v/>
      </c>
      <c r="BB191" s="3" t="str">
        <f t="shared" si="70"/>
        <v/>
      </c>
      <c r="BC191" s="3" t="str">
        <f t="shared" si="70"/>
        <v/>
      </c>
      <c r="BD191" s="3" t="str">
        <f t="shared" si="70"/>
        <v/>
      </c>
    </row>
    <row r="192" spans="1:56" ht="14.25" customHeight="1" x14ac:dyDescent="0.45">
      <c r="A192" s="3" t="str">
        <f t="shared" si="49"/>
        <v>Pharmacy.udf25</v>
      </c>
      <c r="B192" t="s">
        <v>199</v>
      </c>
      <c r="C192">
        <v>97</v>
      </c>
      <c r="D192" t="s">
        <v>795</v>
      </c>
      <c r="E192" s="4" t="s">
        <v>183</v>
      </c>
      <c r="F192" t="s">
        <v>183</v>
      </c>
      <c r="H192" s="3">
        <f t="shared" si="63"/>
        <v>255</v>
      </c>
      <c r="I192" t="s">
        <v>835</v>
      </c>
      <c r="J192" s="4" t="s">
        <v>983</v>
      </c>
      <c r="K192" t="s">
        <v>178</v>
      </c>
      <c r="L192" t="s">
        <v>795</v>
      </c>
      <c r="N192" s="4"/>
      <c r="O192" s="3" t="b">
        <f t="shared" si="50"/>
        <v>1</v>
      </c>
      <c r="P192" s="3" t="str">
        <f t="shared" si="51"/>
        <v>Pharmacy</v>
      </c>
      <c r="Q192" s="3" t="str">
        <f t="shared" si="52"/>
        <v>varchar(100)</v>
      </c>
      <c r="S192" s="3" t="str">
        <f t="shared" si="53"/>
        <v>varchar(100)</v>
      </c>
      <c r="T192" s="3" t="str">
        <f t="shared" si="54"/>
        <v>alter table deerwalk.Pharmacy add udf25 varchar(100)</v>
      </c>
      <c r="U192" s="3" t="str">
        <f t="shared" si="55"/>
        <v>exec db.ColumnPropertySet 'Pharmacy', 'udf25', 'User Defined Field', @tableSchema='deerwalk'</v>
      </c>
      <c r="V192" s="3" t="str">
        <f t="shared" si="56"/>
        <v/>
      </c>
      <c r="W192" s="3" t="str">
        <f t="shared" si="57"/>
        <v>exec db.ColumnPropertySet 'Pharmacy', 'udf25', 'UserDefinedData', @propertyName='CustomAttribute', @tableSchema='deerwalk'</v>
      </c>
      <c r="X192" s="3" t="str">
        <f t="shared" si="58"/>
        <v xml:space="preserve">/// &lt;summary&gt;User Defined Field&lt;/summary&gt;
[Description("User Defined Field")]
[Column("udf25")]
[MaxLength(100)]
public string udf25 { get; set; }
</v>
      </c>
      <c r="Y192" s="5" t="str">
        <f t="shared" si="59"/>
        <v>@Html.DescriptionListElement(model =&gt; model.udf25)</v>
      </c>
      <c r="Z192" s="3" t="str">
        <f t="shared" si="60"/>
        <v>Udf25</v>
      </c>
      <c r="AA192" s="3" t="str">
        <f t="shared" si="61"/>
        <v/>
      </c>
      <c r="AC192" s="3" t="str">
        <f t="shared" si="62"/>
        <v>exec db.ColumnPropertySet 'Pharmacy', 'udf25', 'UDF 25', @propertyName='DisplayName', @tableSchema='deerwalk'</v>
      </c>
      <c r="AR192" s="3" t="str">
        <f t="shared" si="67"/>
        <v>udf25</v>
      </c>
      <c r="AS192" s="3" t="str">
        <f t="shared" si="64"/>
        <v>udf25</v>
      </c>
      <c r="AT192" s="3">
        <f t="shared" si="65"/>
        <v>255</v>
      </c>
      <c r="AU192" s="3">
        <f t="shared" si="66"/>
        <v>100</v>
      </c>
      <c r="AV192" s="3" t="str">
        <f t="shared" si="70"/>
        <v/>
      </c>
      <c r="AW192" s="3" t="str">
        <f t="shared" si="70"/>
        <v/>
      </c>
      <c r="AX192" s="3" t="str">
        <f t="shared" si="70"/>
        <v/>
      </c>
      <c r="AY192" s="3">
        <f t="shared" si="70"/>
        <v>255</v>
      </c>
      <c r="AZ192" s="3" t="str">
        <f t="shared" si="69"/>
        <v/>
      </c>
      <c r="BA192" s="3" t="str">
        <f t="shared" si="70"/>
        <v/>
      </c>
      <c r="BB192" s="3" t="str">
        <f t="shared" si="70"/>
        <v/>
      </c>
      <c r="BC192" s="3" t="str">
        <f t="shared" si="70"/>
        <v/>
      </c>
      <c r="BD192" s="3" t="str">
        <f t="shared" si="70"/>
        <v/>
      </c>
    </row>
    <row r="193" spans="1:56" ht="14.25" customHeight="1" x14ac:dyDescent="0.45">
      <c r="A193" s="3" t="str">
        <f t="shared" si="49"/>
        <v>Pharmacy.udf26</v>
      </c>
      <c r="B193" t="s">
        <v>199</v>
      </c>
      <c r="C193">
        <v>98</v>
      </c>
      <c r="D193" t="s">
        <v>795</v>
      </c>
      <c r="E193" s="4" t="s">
        <v>184</v>
      </c>
      <c r="F193" t="s">
        <v>184</v>
      </c>
      <c r="H193" s="3">
        <f t="shared" si="63"/>
        <v>255</v>
      </c>
      <c r="I193" t="s">
        <v>835</v>
      </c>
      <c r="J193" s="4" t="s">
        <v>984</v>
      </c>
      <c r="K193" t="s">
        <v>178</v>
      </c>
      <c r="L193" t="s">
        <v>795</v>
      </c>
      <c r="N193" s="4"/>
      <c r="O193" s="3" t="b">
        <f t="shared" si="50"/>
        <v>1</v>
      </c>
      <c r="P193" s="3" t="str">
        <f t="shared" si="51"/>
        <v>Pharmacy</v>
      </c>
      <c r="Q193" s="3" t="str">
        <f t="shared" si="52"/>
        <v>varchar(100)</v>
      </c>
      <c r="S193" s="3" t="str">
        <f t="shared" si="53"/>
        <v>varchar(100)</v>
      </c>
      <c r="T193" s="3" t="str">
        <f t="shared" si="54"/>
        <v>alter table deerwalk.Pharmacy add udf26 varchar(100)</v>
      </c>
      <c r="U193" s="3" t="str">
        <f t="shared" si="55"/>
        <v>exec db.ColumnPropertySet 'Pharmacy', 'udf26', 'User Defined Field', @tableSchema='deerwalk'</v>
      </c>
      <c r="V193" s="3" t="str">
        <f t="shared" si="56"/>
        <v/>
      </c>
      <c r="W193" s="3" t="str">
        <f t="shared" si="57"/>
        <v>exec db.ColumnPropertySet 'Pharmacy', 'udf26', 'UserDefinedData', @propertyName='CustomAttribute', @tableSchema='deerwalk'</v>
      </c>
      <c r="X193" s="3" t="str">
        <f t="shared" si="58"/>
        <v xml:space="preserve">/// &lt;summary&gt;User Defined Field&lt;/summary&gt;
[Description("User Defined Field")]
[Column("udf26")]
[MaxLength(100)]
public string udf26 { get; set; }
</v>
      </c>
      <c r="Y193" s="5" t="str">
        <f t="shared" si="59"/>
        <v>@Html.DescriptionListElement(model =&gt; model.udf26)</v>
      </c>
      <c r="Z193" s="3" t="str">
        <f t="shared" si="60"/>
        <v>Udf26</v>
      </c>
      <c r="AA193" s="3" t="str">
        <f t="shared" si="61"/>
        <v/>
      </c>
      <c r="AC193" s="3" t="str">
        <f t="shared" si="62"/>
        <v>exec db.ColumnPropertySet 'Pharmacy', 'udf26', 'UDF 26', @propertyName='DisplayName', @tableSchema='deerwalk'</v>
      </c>
      <c r="AR193" s="3" t="str">
        <f t="shared" si="67"/>
        <v>udf26</v>
      </c>
      <c r="AS193" s="3" t="str">
        <f t="shared" si="64"/>
        <v>udf26</v>
      </c>
      <c r="AT193" s="3">
        <f t="shared" si="65"/>
        <v>255</v>
      </c>
      <c r="AU193" s="3">
        <f t="shared" si="66"/>
        <v>100</v>
      </c>
      <c r="AV193" s="3" t="str">
        <f t="shared" si="70"/>
        <v/>
      </c>
      <c r="AW193" s="3" t="str">
        <f t="shared" si="70"/>
        <v/>
      </c>
      <c r="AX193" s="3" t="str">
        <f t="shared" si="70"/>
        <v/>
      </c>
      <c r="AY193" s="3">
        <f t="shared" si="70"/>
        <v>255</v>
      </c>
      <c r="AZ193" s="3" t="str">
        <f t="shared" si="69"/>
        <v/>
      </c>
      <c r="BA193" s="3" t="str">
        <f t="shared" si="70"/>
        <v/>
      </c>
      <c r="BB193" s="3" t="str">
        <f t="shared" si="70"/>
        <v/>
      </c>
      <c r="BC193" s="3" t="str">
        <f t="shared" si="70"/>
        <v/>
      </c>
      <c r="BD193" s="3" t="str">
        <f t="shared" si="70"/>
        <v/>
      </c>
    </row>
    <row r="194" spans="1:56" ht="14.25" customHeight="1" x14ac:dyDescent="0.45">
      <c r="A194" s="3" t="str">
        <f t="shared" si="49"/>
        <v>Pharmacy.udf27</v>
      </c>
      <c r="B194" t="s">
        <v>199</v>
      </c>
      <c r="C194">
        <v>99</v>
      </c>
      <c r="D194" t="s">
        <v>795</v>
      </c>
      <c r="E194" s="4" t="s">
        <v>185</v>
      </c>
      <c r="F194" t="s">
        <v>185</v>
      </c>
      <c r="H194" s="3">
        <f t="shared" si="63"/>
        <v>255</v>
      </c>
      <c r="I194" t="s">
        <v>835</v>
      </c>
      <c r="J194" s="4" t="s">
        <v>985</v>
      </c>
      <c r="K194" t="s">
        <v>178</v>
      </c>
      <c r="L194" t="s">
        <v>795</v>
      </c>
      <c r="N194" s="4"/>
      <c r="O194" s="3" t="b">
        <f t="shared" si="50"/>
        <v>1</v>
      </c>
      <c r="P194" s="3" t="str">
        <f t="shared" si="51"/>
        <v>Pharmacy</v>
      </c>
      <c r="Q194" s="3" t="str">
        <f t="shared" si="52"/>
        <v>varchar(100)</v>
      </c>
      <c r="S194" s="3" t="str">
        <f t="shared" si="53"/>
        <v>varchar(100)</v>
      </c>
      <c r="T194" s="3" t="str">
        <f t="shared" si="54"/>
        <v>alter table deerwalk.Pharmacy add udf27 varchar(100)</v>
      </c>
      <c r="U194" s="3" t="str">
        <f t="shared" si="55"/>
        <v>exec db.ColumnPropertySet 'Pharmacy', 'udf27', 'User Defined Field', @tableSchema='deerwalk'</v>
      </c>
      <c r="V194" s="3" t="str">
        <f t="shared" si="56"/>
        <v/>
      </c>
      <c r="W194" s="3" t="str">
        <f t="shared" si="57"/>
        <v>exec db.ColumnPropertySet 'Pharmacy', 'udf27', 'UserDefinedData', @propertyName='CustomAttribute', @tableSchema='deerwalk'</v>
      </c>
      <c r="X194" s="3" t="str">
        <f t="shared" si="58"/>
        <v xml:space="preserve">/// &lt;summary&gt;User Defined Field&lt;/summary&gt;
[Description("User Defined Field")]
[Column("udf27")]
[MaxLength(100)]
public string udf27 { get; set; }
</v>
      </c>
      <c r="Y194" s="5" t="str">
        <f t="shared" si="59"/>
        <v>@Html.DescriptionListElement(model =&gt; model.udf27)</v>
      </c>
      <c r="Z194" s="3" t="str">
        <f t="shared" si="60"/>
        <v>Udf27</v>
      </c>
      <c r="AA194" s="3" t="str">
        <f t="shared" si="61"/>
        <v/>
      </c>
      <c r="AC194" s="3" t="str">
        <f t="shared" si="62"/>
        <v>exec db.ColumnPropertySet 'Pharmacy', 'udf27', 'UDF 27', @propertyName='DisplayName', @tableSchema='deerwalk'</v>
      </c>
      <c r="AR194" s="3" t="str">
        <f t="shared" si="67"/>
        <v>udf27</v>
      </c>
      <c r="AS194" s="3" t="str">
        <f t="shared" si="64"/>
        <v>udf27</v>
      </c>
      <c r="AT194" s="3">
        <f t="shared" si="65"/>
        <v>255</v>
      </c>
      <c r="AU194" s="3">
        <f t="shared" si="66"/>
        <v>100</v>
      </c>
      <c r="AV194" s="3" t="str">
        <f t="shared" si="70"/>
        <v/>
      </c>
      <c r="AW194" s="3" t="str">
        <f t="shared" si="70"/>
        <v/>
      </c>
      <c r="AX194" s="3" t="str">
        <f t="shared" si="70"/>
        <v/>
      </c>
      <c r="AY194" s="3">
        <f t="shared" si="70"/>
        <v>255</v>
      </c>
      <c r="AZ194" s="3" t="str">
        <f t="shared" si="69"/>
        <v/>
      </c>
      <c r="BA194" s="3" t="str">
        <f t="shared" si="70"/>
        <v/>
      </c>
      <c r="BB194" s="3" t="str">
        <f t="shared" si="70"/>
        <v/>
      </c>
      <c r="BC194" s="3" t="str">
        <f t="shared" si="70"/>
        <v/>
      </c>
      <c r="BD194" s="3" t="str">
        <f t="shared" si="70"/>
        <v/>
      </c>
    </row>
    <row r="195" spans="1:56" ht="14.25" customHeight="1" x14ac:dyDescent="0.45">
      <c r="A195" s="3" t="str">
        <f t="shared" ref="A195:A258" si="71">P195&amp;"."&amp;E195</f>
        <v>Pharmacy.udf28</v>
      </c>
      <c r="B195" t="s">
        <v>199</v>
      </c>
      <c r="C195">
        <v>100</v>
      </c>
      <c r="D195" t="s">
        <v>795</v>
      </c>
      <c r="E195" s="4" t="s">
        <v>186</v>
      </c>
      <c r="F195" t="s">
        <v>186</v>
      </c>
      <c r="H195" s="3">
        <f t="shared" si="63"/>
        <v>255</v>
      </c>
      <c r="I195" t="s">
        <v>835</v>
      </c>
      <c r="J195" s="4" t="s">
        <v>986</v>
      </c>
      <c r="K195" t="s">
        <v>178</v>
      </c>
      <c r="L195" t="s">
        <v>795</v>
      </c>
      <c r="N195" s="4"/>
      <c r="O195" s="3" t="b">
        <f t="shared" ref="O195:O258" si="72">LEFT(E195,3)="udf"</f>
        <v>1</v>
      </c>
      <c r="P195" s="3" t="str">
        <f t="shared" ref="P195:P258" si="73">VLOOKUP(B195,TableMap,3,FALSE)</f>
        <v>Pharmacy</v>
      </c>
      <c r="Q195" s="3" t="str">
        <f t="shared" ref="Q195:Q258" si="74">IF(OR(G195="varchar", G195=""),"varchar("&amp;I195&amp;")", G195) &amp; IF(LEN(TRIM(D195))&gt;0," not null ","")</f>
        <v>varchar(100)</v>
      </c>
      <c r="S195" s="3" t="str">
        <f t="shared" ref="S195:S258" si="75">IF(ISBLANK(R195),Q195,R195)</f>
        <v>varchar(100)</v>
      </c>
      <c r="T195" s="3" t="str">
        <f t="shared" ref="T195:T258" si="76">"alter table "&amp;SchemaName&amp;"."&amp;P195&amp;" add "&amp;E195&amp;" "&amp;S195</f>
        <v>alter table deerwalk.Pharmacy add udf28 varchar(100)</v>
      </c>
      <c r="U195" s="3" t="str">
        <f t="shared" ref="U195:U258" si="77">IF(LEN(TRIM(K195))&gt;0,"exec db.ColumnPropertySet '"&amp;$P195&amp;"', '"&amp;$E195&amp;"', '"&amp;K195&amp;"', @tableSchema='"&amp;SchemaName&amp;"'","")</f>
        <v>exec db.ColumnPropertySet 'Pharmacy', 'udf28', 'User Defined Field', @tableSchema='deerwalk'</v>
      </c>
      <c r="V195" s="3" t="str">
        <f t="shared" ref="V195:V258" si="78">IF(LEN(TRIM(L195))=0,"","exec db.ColumnPropertySet '"&amp;$P195&amp;"', '"&amp;$E195&amp;"', '"&amp;L195&amp;"', @propertyName='SampleData', @tableSchema='"&amp;SchemaName&amp;"'")</f>
        <v/>
      </c>
      <c r="W195" s="3" t="str">
        <f t="shared" ref="W195:W258" si="79">IF(O195,"exec db.ColumnPropertySet '"&amp;$P195&amp;"', '"&amp;$E195&amp;"', 'UserDefinedData', @propertyName='CustomAttribute', @tableSchema='"&amp;SchemaName&amp;"'", "")</f>
        <v>exec db.ColumnPropertySet 'Pharmacy', 'udf28', 'UserDefinedData', @propertyName='CustomAttribute', @tableSchema='deerwalk'</v>
      </c>
      <c r="X195" s="3" t="str">
        <f t="shared" ref="X195:X258" si="80">IF(LEN(TRIM(" "&amp;K195))&gt;0,"/// &lt;summary&gt;"&amp;K195&amp;"&lt;/summary&gt;
"&amp;"[Description("""&amp;K195&amp;""")]
","")&amp;IF(G195="date","[DataType(DataType.Date)]
","")&amp;IF(D195="1","[Required]
","")&amp;"[Column("""&amp;E195&amp;""")]
"&amp;IF(LEN(TRIM(" "&amp;L195))&gt;0,"[SampleData("""&amp;L195&amp;""")]
","")&amp;IF(LEN(TRIM(" "&amp;I195))&gt;0,"[MaxLength("&amp;I195&amp;")]
","")&amp;"public "&amp;IF(G195="","string",VLOOKUP(G195,TypeMap,2,FALSE))&amp;" "&amp;E195&amp;" { get; set; }
"</f>
        <v xml:space="preserve">/// &lt;summary&gt;User Defined Field&lt;/summary&gt;
[Description("User Defined Field")]
[Column("udf28")]
[MaxLength(100)]
public string udf28 { get; set; }
</v>
      </c>
      <c r="Y195" s="5" t="str">
        <f t="shared" ref="Y195:Y258" si="81">"@Html.DescriptionListElement(model =&gt; model."&amp;E195&amp;")"</f>
        <v>@Html.DescriptionListElement(model =&gt; model.udf28)</v>
      </c>
      <c r="Z195" s="3" t="str">
        <f t="shared" ref="Z195:Z258" si="82">SUBSTITUTE(SUBSTITUTE(PROPER(SUBSTITUTE(E195,"_"," "))&amp;" ", "Id ", "ID"), " ", "")</f>
        <v>Udf28</v>
      </c>
      <c r="AA195" s="3" t="str">
        <f t="shared" ref="AA195:AA258" si="83">IF(G195="date","alter table "&amp;SchemaName&amp;"."&amp;P195&amp;" add "&amp;Z195&amp;"DateDimId int null references DateDimensions(DateDimensionId);  exec db.ColumnPropertySet '"&amp;$P195&amp;"', '"&amp;$Z195&amp;"DateDimId', '"&amp;$E195&amp;"', @propertyName='BaseField', @tableSchema='"&amp;SchemaName&amp;"'","")</f>
        <v/>
      </c>
      <c r="AC195" s="3" t="str">
        <f t="shared" ref="AC195:AC258" si="84">IF(LEN(TRIM(J195))=0,"","exec db.ColumnPropertySet '"&amp;$P195&amp;"', '"&amp;$E195&amp;"', '"&amp;J195&amp;"', @propertyName='DisplayName', @tableSchema='"&amp;SchemaName&amp;"'")</f>
        <v>exec db.ColumnPropertySet 'Pharmacy', 'udf28', 'UDF 28', @propertyName='DisplayName', @tableSchema='deerwalk'</v>
      </c>
      <c r="AR195" s="3" t="str">
        <f t="shared" si="67"/>
        <v>udf28</v>
      </c>
      <c r="AS195" s="3" t="str">
        <f t="shared" si="64"/>
        <v>udf28</v>
      </c>
      <c r="AT195" s="3">
        <f t="shared" si="65"/>
        <v>255</v>
      </c>
      <c r="AU195" s="3">
        <f t="shared" si="66"/>
        <v>100</v>
      </c>
      <c r="AV195" s="3" t="str">
        <f t="shared" si="70"/>
        <v/>
      </c>
      <c r="AW195" s="3" t="str">
        <f t="shared" si="70"/>
        <v/>
      </c>
      <c r="AX195" s="3" t="str">
        <f t="shared" si="70"/>
        <v/>
      </c>
      <c r="AY195" s="3">
        <f t="shared" si="70"/>
        <v>255</v>
      </c>
      <c r="AZ195" s="3" t="str">
        <f t="shared" si="69"/>
        <v/>
      </c>
      <c r="BA195" s="3" t="str">
        <f t="shared" si="70"/>
        <v/>
      </c>
      <c r="BB195" s="3" t="str">
        <f t="shared" si="70"/>
        <v/>
      </c>
      <c r="BC195" s="3" t="str">
        <f t="shared" si="70"/>
        <v/>
      </c>
      <c r="BD195" s="3" t="str">
        <f t="shared" si="70"/>
        <v/>
      </c>
    </row>
    <row r="196" spans="1:56" ht="14.25" customHeight="1" x14ac:dyDescent="0.45">
      <c r="A196" s="3" t="str">
        <f t="shared" si="71"/>
        <v>Pharmacy.udf29</v>
      </c>
      <c r="B196" t="s">
        <v>199</v>
      </c>
      <c r="C196">
        <v>101</v>
      </c>
      <c r="D196" t="s">
        <v>795</v>
      </c>
      <c r="E196" s="4" t="s">
        <v>187</v>
      </c>
      <c r="F196" t="s">
        <v>187</v>
      </c>
      <c r="H196" s="3">
        <f t="shared" ref="H196:H259" si="85">IFERROR(AT196,I196)</f>
        <v>255</v>
      </c>
      <c r="I196" t="s">
        <v>835</v>
      </c>
      <c r="J196" s="4" t="s">
        <v>987</v>
      </c>
      <c r="K196" t="s">
        <v>178</v>
      </c>
      <c r="L196" t="s">
        <v>795</v>
      </c>
      <c r="N196" s="4"/>
      <c r="O196" s="3" t="b">
        <f t="shared" si="72"/>
        <v>1</v>
      </c>
      <c r="P196" s="3" t="str">
        <f t="shared" si="73"/>
        <v>Pharmacy</v>
      </c>
      <c r="Q196" s="3" t="str">
        <f t="shared" si="74"/>
        <v>varchar(100)</v>
      </c>
      <c r="S196" s="3" t="str">
        <f t="shared" si="75"/>
        <v>varchar(100)</v>
      </c>
      <c r="T196" s="3" t="str">
        <f t="shared" si="76"/>
        <v>alter table deerwalk.Pharmacy add udf29 varchar(100)</v>
      </c>
      <c r="U196" s="3" t="str">
        <f t="shared" si="77"/>
        <v>exec db.ColumnPropertySet 'Pharmacy', 'udf29', 'User Defined Field', @tableSchema='deerwalk'</v>
      </c>
      <c r="V196" s="3" t="str">
        <f t="shared" si="78"/>
        <v/>
      </c>
      <c r="W196" s="3" t="str">
        <f t="shared" si="79"/>
        <v>exec db.ColumnPropertySet 'Pharmacy', 'udf29', 'UserDefinedData', @propertyName='CustomAttribute', @tableSchema='deerwalk'</v>
      </c>
      <c r="X196" s="3" t="str">
        <f t="shared" si="80"/>
        <v xml:space="preserve">/// &lt;summary&gt;User Defined Field&lt;/summary&gt;
[Description("User Defined Field")]
[Column("udf29")]
[MaxLength(100)]
public string udf29 { get; set; }
</v>
      </c>
      <c r="Y196" s="5" t="str">
        <f t="shared" si="81"/>
        <v>@Html.DescriptionListElement(model =&gt; model.udf29)</v>
      </c>
      <c r="Z196" s="3" t="str">
        <f t="shared" si="82"/>
        <v>Udf29</v>
      </c>
      <c r="AA196" s="3" t="str">
        <f t="shared" si="83"/>
        <v/>
      </c>
      <c r="AC196" s="3" t="str">
        <f t="shared" si="84"/>
        <v>exec db.ColumnPropertySet 'Pharmacy', 'udf29', 'UDF 29', @propertyName='DisplayName', @tableSchema='deerwalk'</v>
      </c>
      <c r="AR196" s="3" t="str">
        <f t="shared" si="67"/>
        <v>udf29</v>
      </c>
      <c r="AS196" s="3" t="str">
        <f t="shared" ref="AS196:AS259" si="86">SUBSTITUTE(AR196,"_","")</f>
        <v>udf29</v>
      </c>
      <c r="AT196" s="3">
        <f t="shared" si="65"/>
        <v>255</v>
      </c>
      <c r="AU196" s="3">
        <f t="shared" si="66"/>
        <v>100</v>
      </c>
      <c r="AV196" s="3" t="str">
        <f t="shared" si="70"/>
        <v/>
      </c>
      <c r="AW196" s="3" t="str">
        <f t="shared" si="70"/>
        <v/>
      </c>
      <c r="AX196" s="3" t="str">
        <f t="shared" si="70"/>
        <v/>
      </c>
      <c r="AY196" s="3">
        <f t="shared" si="70"/>
        <v>255</v>
      </c>
      <c r="AZ196" s="3" t="str">
        <f t="shared" si="69"/>
        <v/>
      </c>
      <c r="BA196" s="3" t="str">
        <f t="shared" si="70"/>
        <v/>
      </c>
      <c r="BB196" s="3" t="str">
        <f t="shared" si="70"/>
        <v/>
      </c>
      <c r="BC196" s="3" t="str">
        <f t="shared" si="70"/>
        <v/>
      </c>
      <c r="BD196" s="3" t="str">
        <f t="shared" si="70"/>
        <v/>
      </c>
    </row>
    <row r="197" spans="1:56" ht="14.25" customHeight="1" x14ac:dyDescent="0.45">
      <c r="A197" s="3" t="str">
        <f t="shared" si="71"/>
        <v>Pharmacy.udf30</v>
      </c>
      <c r="B197" t="s">
        <v>199</v>
      </c>
      <c r="C197">
        <v>102</v>
      </c>
      <c r="D197" t="s">
        <v>795</v>
      </c>
      <c r="E197" s="4" t="s">
        <v>188</v>
      </c>
      <c r="F197" t="s">
        <v>188</v>
      </c>
      <c r="H197" s="3">
        <f t="shared" si="85"/>
        <v>255</v>
      </c>
      <c r="I197" t="s">
        <v>835</v>
      </c>
      <c r="J197" s="4" t="s">
        <v>988</v>
      </c>
      <c r="K197" t="s">
        <v>178</v>
      </c>
      <c r="L197" t="s">
        <v>795</v>
      </c>
      <c r="N197" s="4"/>
      <c r="O197" s="3" t="b">
        <f t="shared" si="72"/>
        <v>1</v>
      </c>
      <c r="P197" s="3" t="str">
        <f t="shared" si="73"/>
        <v>Pharmacy</v>
      </c>
      <c r="Q197" s="3" t="str">
        <f t="shared" si="74"/>
        <v>varchar(100)</v>
      </c>
      <c r="S197" s="3" t="str">
        <f t="shared" si="75"/>
        <v>varchar(100)</v>
      </c>
      <c r="T197" s="3" t="str">
        <f t="shared" si="76"/>
        <v>alter table deerwalk.Pharmacy add udf30 varchar(100)</v>
      </c>
      <c r="U197" s="3" t="str">
        <f t="shared" si="77"/>
        <v>exec db.ColumnPropertySet 'Pharmacy', 'udf30', 'User Defined Field', @tableSchema='deerwalk'</v>
      </c>
      <c r="V197" s="3" t="str">
        <f t="shared" si="78"/>
        <v/>
      </c>
      <c r="W197" s="3" t="str">
        <f t="shared" si="79"/>
        <v>exec db.ColumnPropertySet 'Pharmacy', 'udf30', 'UserDefinedData', @propertyName='CustomAttribute', @tableSchema='deerwalk'</v>
      </c>
      <c r="X197" s="3" t="str">
        <f t="shared" si="80"/>
        <v xml:space="preserve">/// &lt;summary&gt;User Defined Field&lt;/summary&gt;
[Description("User Defined Field")]
[Column("udf30")]
[MaxLength(100)]
public string udf30 { get; set; }
</v>
      </c>
      <c r="Y197" s="5" t="str">
        <f t="shared" si="81"/>
        <v>@Html.DescriptionListElement(model =&gt; model.udf30)</v>
      </c>
      <c r="Z197" s="3" t="str">
        <f t="shared" si="82"/>
        <v>Udf30</v>
      </c>
      <c r="AA197" s="3" t="str">
        <f t="shared" si="83"/>
        <v/>
      </c>
      <c r="AC197" s="3" t="str">
        <f t="shared" si="84"/>
        <v>exec db.ColumnPropertySet 'Pharmacy', 'udf30', 'UDF 30', @propertyName='DisplayName', @tableSchema='deerwalk'</v>
      </c>
      <c r="AR197" s="3" t="str">
        <f t="shared" si="67"/>
        <v>udf30</v>
      </c>
      <c r="AS197" s="3" t="str">
        <f t="shared" si="86"/>
        <v>udf30</v>
      </c>
      <c r="AT197" s="3">
        <f t="shared" si="65"/>
        <v>255</v>
      </c>
      <c r="AU197" s="3">
        <f t="shared" si="66"/>
        <v>100</v>
      </c>
      <c r="AV197" s="3" t="str">
        <f t="shared" si="70"/>
        <v/>
      </c>
      <c r="AW197" s="3" t="str">
        <f t="shared" si="70"/>
        <v/>
      </c>
      <c r="AX197" s="3" t="str">
        <f t="shared" si="70"/>
        <v/>
      </c>
      <c r="AY197" s="3">
        <f t="shared" si="70"/>
        <v>255</v>
      </c>
      <c r="AZ197" s="3" t="str">
        <f t="shared" si="69"/>
        <v/>
      </c>
      <c r="BA197" s="3" t="str">
        <f t="shared" si="70"/>
        <v/>
      </c>
      <c r="BB197" s="3" t="str">
        <f t="shared" si="70"/>
        <v/>
      </c>
      <c r="BC197" s="3" t="str">
        <f t="shared" si="70"/>
        <v/>
      </c>
      <c r="BD197" s="3" t="str">
        <f t="shared" si="70"/>
        <v/>
      </c>
    </row>
    <row r="198" spans="1:56" ht="14.25" customHeight="1" x14ac:dyDescent="0.45">
      <c r="A198" s="3" t="str">
        <f t="shared" si="71"/>
        <v>Pharmacy.udf31</v>
      </c>
      <c r="B198" t="s">
        <v>199</v>
      </c>
      <c r="C198">
        <v>103</v>
      </c>
      <c r="D198" t="s">
        <v>795</v>
      </c>
      <c r="E198" s="4" t="s">
        <v>189</v>
      </c>
      <c r="F198" t="s">
        <v>189</v>
      </c>
      <c r="H198" s="3">
        <f t="shared" si="85"/>
        <v>255</v>
      </c>
      <c r="I198" t="s">
        <v>835</v>
      </c>
      <c r="J198" s="4" t="s">
        <v>989</v>
      </c>
      <c r="K198" t="s">
        <v>178</v>
      </c>
      <c r="L198" t="s">
        <v>795</v>
      </c>
      <c r="N198" s="4"/>
      <c r="O198" s="3" t="b">
        <f t="shared" si="72"/>
        <v>1</v>
      </c>
      <c r="P198" s="3" t="str">
        <f t="shared" si="73"/>
        <v>Pharmacy</v>
      </c>
      <c r="Q198" s="3" t="str">
        <f t="shared" si="74"/>
        <v>varchar(100)</v>
      </c>
      <c r="S198" s="3" t="str">
        <f t="shared" si="75"/>
        <v>varchar(100)</v>
      </c>
      <c r="T198" s="3" t="str">
        <f t="shared" si="76"/>
        <v>alter table deerwalk.Pharmacy add udf31 varchar(100)</v>
      </c>
      <c r="U198" s="3" t="str">
        <f t="shared" si="77"/>
        <v>exec db.ColumnPropertySet 'Pharmacy', 'udf31', 'User Defined Field', @tableSchema='deerwalk'</v>
      </c>
      <c r="V198" s="3" t="str">
        <f t="shared" si="78"/>
        <v/>
      </c>
      <c r="W198" s="3" t="str">
        <f t="shared" si="79"/>
        <v>exec db.ColumnPropertySet 'Pharmacy', 'udf31', 'UserDefinedData', @propertyName='CustomAttribute', @tableSchema='deerwalk'</v>
      </c>
      <c r="X198" s="3" t="str">
        <f t="shared" si="80"/>
        <v xml:space="preserve">/// &lt;summary&gt;User Defined Field&lt;/summary&gt;
[Description("User Defined Field")]
[Column("udf31")]
[MaxLength(100)]
public string udf31 { get; set; }
</v>
      </c>
      <c r="Y198" s="5" t="str">
        <f t="shared" si="81"/>
        <v>@Html.DescriptionListElement(model =&gt; model.udf31)</v>
      </c>
      <c r="Z198" s="3" t="str">
        <f t="shared" si="82"/>
        <v>Udf31</v>
      </c>
      <c r="AA198" s="3" t="str">
        <f t="shared" si="83"/>
        <v/>
      </c>
      <c r="AC198" s="3" t="str">
        <f t="shared" si="84"/>
        <v>exec db.ColumnPropertySet 'Pharmacy', 'udf31', 'UDF 31', @propertyName='DisplayName', @tableSchema='deerwalk'</v>
      </c>
      <c r="AR198" s="3" t="str">
        <f t="shared" si="67"/>
        <v>udf31</v>
      </c>
      <c r="AS198" s="3" t="str">
        <f t="shared" si="86"/>
        <v>udf31</v>
      </c>
      <c r="AT198" s="3">
        <f t="shared" si="65"/>
        <v>255</v>
      </c>
      <c r="AU198" s="3">
        <f t="shared" si="66"/>
        <v>100</v>
      </c>
      <c r="AV198" s="3" t="str">
        <f t="shared" si="70"/>
        <v/>
      </c>
      <c r="AW198" s="3" t="str">
        <f t="shared" si="70"/>
        <v/>
      </c>
      <c r="AX198" s="3" t="str">
        <f t="shared" si="70"/>
        <v/>
      </c>
      <c r="AY198" s="3">
        <f t="shared" si="70"/>
        <v>255</v>
      </c>
      <c r="AZ198" s="3" t="str">
        <f t="shared" si="69"/>
        <v/>
      </c>
      <c r="BA198" s="3" t="str">
        <f t="shared" si="70"/>
        <v/>
      </c>
      <c r="BB198" s="3" t="str">
        <f t="shared" si="70"/>
        <v/>
      </c>
      <c r="BC198" s="3" t="str">
        <f t="shared" si="70"/>
        <v/>
      </c>
      <c r="BD198" s="3" t="str">
        <f t="shared" si="70"/>
        <v/>
      </c>
    </row>
    <row r="199" spans="1:56" ht="14.25" customHeight="1" x14ac:dyDescent="0.45">
      <c r="A199" s="3" t="str">
        <f t="shared" si="71"/>
        <v>Pharmacy.udf32</v>
      </c>
      <c r="B199" t="s">
        <v>199</v>
      </c>
      <c r="C199">
        <v>104</v>
      </c>
      <c r="D199" t="s">
        <v>795</v>
      </c>
      <c r="E199" s="4" t="s">
        <v>190</v>
      </c>
      <c r="F199" t="s">
        <v>190</v>
      </c>
      <c r="H199" s="3">
        <f t="shared" si="85"/>
        <v>255</v>
      </c>
      <c r="I199" t="s">
        <v>835</v>
      </c>
      <c r="J199" s="4" t="s">
        <v>990</v>
      </c>
      <c r="K199" t="s">
        <v>178</v>
      </c>
      <c r="L199" t="s">
        <v>795</v>
      </c>
      <c r="N199" s="4"/>
      <c r="O199" s="3" t="b">
        <f t="shared" si="72"/>
        <v>1</v>
      </c>
      <c r="P199" s="3" t="str">
        <f t="shared" si="73"/>
        <v>Pharmacy</v>
      </c>
      <c r="Q199" s="3" t="str">
        <f t="shared" si="74"/>
        <v>varchar(100)</v>
      </c>
      <c r="S199" s="3" t="str">
        <f t="shared" si="75"/>
        <v>varchar(100)</v>
      </c>
      <c r="T199" s="3" t="str">
        <f t="shared" si="76"/>
        <v>alter table deerwalk.Pharmacy add udf32 varchar(100)</v>
      </c>
      <c r="U199" s="3" t="str">
        <f t="shared" si="77"/>
        <v>exec db.ColumnPropertySet 'Pharmacy', 'udf32', 'User Defined Field', @tableSchema='deerwalk'</v>
      </c>
      <c r="V199" s="3" t="str">
        <f t="shared" si="78"/>
        <v/>
      </c>
      <c r="W199" s="3" t="str">
        <f t="shared" si="79"/>
        <v>exec db.ColumnPropertySet 'Pharmacy', 'udf32', 'UserDefinedData', @propertyName='CustomAttribute', @tableSchema='deerwalk'</v>
      </c>
      <c r="X199" s="3" t="str">
        <f t="shared" si="80"/>
        <v xml:space="preserve">/// &lt;summary&gt;User Defined Field&lt;/summary&gt;
[Description("User Defined Field")]
[Column("udf32")]
[MaxLength(100)]
public string udf32 { get; set; }
</v>
      </c>
      <c r="Y199" s="5" t="str">
        <f t="shared" si="81"/>
        <v>@Html.DescriptionListElement(model =&gt; model.udf32)</v>
      </c>
      <c r="Z199" s="3" t="str">
        <f t="shared" si="82"/>
        <v>Udf32</v>
      </c>
      <c r="AA199" s="3" t="str">
        <f t="shared" si="83"/>
        <v/>
      </c>
      <c r="AC199" s="3" t="str">
        <f t="shared" si="84"/>
        <v>exec db.ColumnPropertySet 'Pharmacy', 'udf32', 'UDF 32', @propertyName='DisplayName', @tableSchema='deerwalk'</v>
      </c>
      <c r="AR199" s="3" t="str">
        <f t="shared" si="67"/>
        <v>udf32</v>
      </c>
      <c r="AS199" s="3" t="str">
        <f t="shared" si="86"/>
        <v>udf32</v>
      </c>
      <c r="AT199" s="3">
        <f t="shared" si="65"/>
        <v>255</v>
      </c>
      <c r="AU199" s="3">
        <f t="shared" si="66"/>
        <v>100</v>
      </c>
      <c r="AV199" s="3" t="str">
        <f t="shared" si="70"/>
        <v/>
      </c>
      <c r="AW199" s="3" t="str">
        <f t="shared" si="70"/>
        <v/>
      </c>
      <c r="AX199" s="3" t="str">
        <f t="shared" si="70"/>
        <v/>
      </c>
      <c r="AY199" s="3">
        <f t="shared" si="70"/>
        <v>255</v>
      </c>
      <c r="AZ199" s="3" t="str">
        <f t="shared" si="69"/>
        <v/>
      </c>
      <c r="BA199" s="3" t="str">
        <f t="shared" si="70"/>
        <v/>
      </c>
      <c r="BB199" s="3" t="str">
        <f t="shared" si="70"/>
        <v/>
      </c>
      <c r="BC199" s="3" t="str">
        <f t="shared" si="70"/>
        <v/>
      </c>
      <c r="BD199" s="3" t="str">
        <f t="shared" si="70"/>
        <v/>
      </c>
    </row>
    <row r="200" spans="1:56" ht="14.25" customHeight="1" x14ac:dyDescent="0.45">
      <c r="A200" s="3" t="str">
        <f t="shared" si="71"/>
        <v>Pharmacy.udf33</v>
      </c>
      <c r="B200" t="s">
        <v>199</v>
      </c>
      <c r="C200">
        <v>105</v>
      </c>
      <c r="D200" t="s">
        <v>795</v>
      </c>
      <c r="E200" s="4" t="s">
        <v>191</v>
      </c>
      <c r="F200" t="s">
        <v>191</v>
      </c>
      <c r="H200" s="3">
        <f t="shared" si="85"/>
        <v>255</v>
      </c>
      <c r="I200" t="s">
        <v>835</v>
      </c>
      <c r="J200" s="4" t="s">
        <v>991</v>
      </c>
      <c r="K200" t="s">
        <v>178</v>
      </c>
      <c r="L200" t="s">
        <v>795</v>
      </c>
      <c r="N200" s="4"/>
      <c r="O200" s="3" t="b">
        <f t="shared" si="72"/>
        <v>1</v>
      </c>
      <c r="P200" s="3" t="str">
        <f t="shared" si="73"/>
        <v>Pharmacy</v>
      </c>
      <c r="Q200" s="3" t="str">
        <f t="shared" si="74"/>
        <v>varchar(100)</v>
      </c>
      <c r="S200" s="3" t="str">
        <f t="shared" si="75"/>
        <v>varchar(100)</v>
      </c>
      <c r="T200" s="3" t="str">
        <f t="shared" si="76"/>
        <v>alter table deerwalk.Pharmacy add udf33 varchar(100)</v>
      </c>
      <c r="U200" s="3" t="str">
        <f t="shared" si="77"/>
        <v>exec db.ColumnPropertySet 'Pharmacy', 'udf33', 'User Defined Field', @tableSchema='deerwalk'</v>
      </c>
      <c r="V200" s="3" t="str">
        <f t="shared" si="78"/>
        <v/>
      </c>
      <c r="W200" s="3" t="str">
        <f t="shared" si="79"/>
        <v>exec db.ColumnPropertySet 'Pharmacy', 'udf33', 'UserDefinedData', @propertyName='CustomAttribute', @tableSchema='deerwalk'</v>
      </c>
      <c r="X200" s="3" t="str">
        <f t="shared" si="80"/>
        <v xml:space="preserve">/// &lt;summary&gt;User Defined Field&lt;/summary&gt;
[Description("User Defined Field")]
[Column("udf33")]
[MaxLength(100)]
public string udf33 { get; set; }
</v>
      </c>
      <c r="Y200" s="5" t="str">
        <f t="shared" si="81"/>
        <v>@Html.DescriptionListElement(model =&gt; model.udf33)</v>
      </c>
      <c r="Z200" s="3" t="str">
        <f t="shared" si="82"/>
        <v>Udf33</v>
      </c>
      <c r="AA200" s="3" t="str">
        <f t="shared" si="83"/>
        <v/>
      </c>
      <c r="AC200" s="3" t="str">
        <f t="shared" si="84"/>
        <v>exec db.ColumnPropertySet 'Pharmacy', 'udf33', 'UDF 33', @propertyName='DisplayName', @tableSchema='deerwalk'</v>
      </c>
      <c r="AR200" s="3" t="str">
        <f t="shared" si="67"/>
        <v>udf33</v>
      </c>
      <c r="AS200" s="3" t="str">
        <f t="shared" si="86"/>
        <v>udf33</v>
      </c>
      <c r="AT200" s="3">
        <f t="shared" si="65"/>
        <v>255</v>
      </c>
      <c r="AU200" s="3">
        <f t="shared" si="66"/>
        <v>100</v>
      </c>
      <c r="AV200" s="3" t="str">
        <f t="shared" si="70"/>
        <v/>
      </c>
      <c r="AW200" s="3" t="str">
        <f t="shared" si="70"/>
        <v/>
      </c>
      <c r="AX200" s="3" t="str">
        <f t="shared" si="70"/>
        <v/>
      </c>
      <c r="AY200" s="3">
        <f t="shared" si="70"/>
        <v>255</v>
      </c>
      <c r="AZ200" s="3" t="str">
        <f t="shared" si="69"/>
        <v/>
      </c>
      <c r="BA200" s="3" t="str">
        <f t="shared" si="70"/>
        <v/>
      </c>
      <c r="BB200" s="3" t="str">
        <f t="shared" si="70"/>
        <v/>
      </c>
      <c r="BC200" s="3" t="str">
        <f t="shared" si="70"/>
        <v/>
      </c>
      <c r="BD200" s="3" t="str">
        <f t="shared" si="70"/>
        <v/>
      </c>
    </row>
    <row r="201" spans="1:56" ht="14.25" customHeight="1" x14ac:dyDescent="0.45">
      <c r="A201" s="3" t="str">
        <f t="shared" si="71"/>
        <v>Pharmacy.udf34</v>
      </c>
      <c r="B201" t="s">
        <v>199</v>
      </c>
      <c r="C201">
        <v>106</v>
      </c>
      <c r="D201" t="s">
        <v>795</v>
      </c>
      <c r="E201" s="4" t="s">
        <v>192</v>
      </c>
      <c r="F201" t="s">
        <v>192</v>
      </c>
      <c r="H201" s="3">
        <f t="shared" si="85"/>
        <v>255</v>
      </c>
      <c r="I201" t="s">
        <v>835</v>
      </c>
      <c r="J201" s="4" t="s">
        <v>992</v>
      </c>
      <c r="K201" t="s">
        <v>178</v>
      </c>
      <c r="L201" t="s">
        <v>795</v>
      </c>
      <c r="N201" s="4"/>
      <c r="O201" s="3" t="b">
        <f t="shared" si="72"/>
        <v>1</v>
      </c>
      <c r="P201" s="3" t="str">
        <f t="shared" si="73"/>
        <v>Pharmacy</v>
      </c>
      <c r="Q201" s="3" t="str">
        <f t="shared" si="74"/>
        <v>varchar(100)</v>
      </c>
      <c r="S201" s="3" t="str">
        <f t="shared" si="75"/>
        <v>varchar(100)</v>
      </c>
      <c r="T201" s="3" t="str">
        <f t="shared" si="76"/>
        <v>alter table deerwalk.Pharmacy add udf34 varchar(100)</v>
      </c>
      <c r="U201" s="3" t="str">
        <f t="shared" si="77"/>
        <v>exec db.ColumnPropertySet 'Pharmacy', 'udf34', 'User Defined Field', @tableSchema='deerwalk'</v>
      </c>
      <c r="V201" s="3" t="str">
        <f t="shared" si="78"/>
        <v/>
      </c>
      <c r="W201" s="3" t="str">
        <f t="shared" si="79"/>
        <v>exec db.ColumnPropertySet 'Pharmacy', 'udf34', 'UserDefinedData', @propertyName='CustomAttribute', @tableSchema='deerwalk'</v>
      </c>
      <c r="X201" s="3" t="str">
        <f t="shared" si="80"/>
        <v xml:space="preserve">/// &lt;summary&gt;User Defined Field&lt;/summary&gt;
[Description("User Defined Field")]
[Column("udf34")]
[MaxLength(100)]
public string udf34 { get; set; }
</v>
      </c>
      <c r="Y201" s="5" t="str">
        <f t="shared" si="81"/>
        <v>@Html.DescriptionListElement(model =&gt; model.udf34)</v>
      </c>
      <c r="Z201" s="3" t="str">
        <f t="shared" si="82"/>
        <v>Udf34</v>
      </c>
      <c r="AA201" s="3" t="str">
        <f t="shared" si="83"/>
        <v/>
      </c>
      <c r="AC201" s="3" t="str">
        <f t="shared" si="84"/>
        <v>exec db.ColumnPropertySet 'Pharmacy', 'udf34', 'UDF 34', @propertyName='DisplayName', @tableSchema='deerwalk'</v>
      </c>
      <c r="AR201" s="3" t="str">
        <f t="shared" si="67"/>
        <v>udf34</v>
      </c>
      <c r="AS201" s="3" t="str">
        <f t="shared" si="86"/>
        <v>udf34</v>
      </c>
      <c r="AT201" s="3">
        <f t="shared" si="65"/>
        <v>255</v>
      </c>
      <c r="AU201" s="3">
        <f t="shared" si="66"/>
        <v>100</v>
      </c>
      <c r="AV201" s="3" t="str">
        <f t="shared" si="70"/>
        <v/>
      </c>
      <c r="AW201" s="3" t="str">
        <f t="shared" si="70"/>
        <v/>
      </c>
      <c r="AX201" s="3" t="str">
        <f t="shared" si="70"/>
        <v/>
      </c>
      <c r="AY201" s="3">
        <f t="shared" si="70"/>
        <v>255</v>
      </c>
      <c r="AZ201" s="3" t="str">
        <f t="shared" si="69"/>
        <v/>
      </c>
      <c r="BA201" s="3" t="str">
        <f t="shared" si="70"/>
        <v/>
      </c>
      <c r="BB201" s="3" t="str">
        <f t="shared" si="70"/>
        <v/>
      </c>
      <c r="BC201" s="3" t="str">
        <f t="shared" si="70"/>
        <v/>
      </c>
      <c r="BD201" s="3" t="str">
        <f t="shared" si="70"/>
        <v/>
      </c>
    </row>
    <row r="202" spans="1:56" ht="14.25" customHeight="1" x14ac:dyDescent="0.45">
      <c r="A202" s="3" t="str">
        <f t="shared" si="71"/>
        <v>Pharmacy.udf35</v>
      </c>
      <c r="B202" t="s">
        <v>199</v>
      </c>
      <c r="C202">
        <v>107</v>
      </c>
      <c r="D202" t="s">
        <v>795</v>
      </c>
      <c r="E202" s="4" t="s">
        <v>193</v>
      </c>
      <c r="F202" t="s">
        <v>193</v>
      </c>
      <c r="H202" s="3">
        <f t="shared" si="85"/>
        <v>255</v>
      </c>
      <c r="I202" t="s">
        <v>835</v>
      </c>
      <c r="J202" s="4" t="s">
        <v>993</v>
      </c>
      <c r="K202" t="s">
        <v>178</v>
      </c>
      <c r="L202" t="s">
        <v>795</v>
      </c>
      <c r="N202" s="4"/>
      <c r="O202" s="3" t="b">
        <f t="shared" si="72"/>
        <v>1</v>
      </c>
      <c r="P202" s="3" t="str">
        <f t="shared" si="73"/>
        <v>Pharmacy</v>
      </c>
      <c r="Q202" s="3" t="str">
        <f t="shared" si="74"/>
        <v>varchar(100)</v>
      </c>
      <c r="S202" s="3" t="str">
        <f t="shared" si="75"/>
        <v>varchar(100)</v>
      </c>
      <c r="T202" s="3" t="str">
        <f t="shared" si="76"/>
        <v>alter table deerwalk.Pharmacy add udf35 varchar(100)</v>
      </c>
      <c r="U202" s="3" t="str">
        <f t="shared" si="77"/>
        <v>exec db.ColumnPropertySet 'Pharmacy', 'udf35', 'User Defined Field', @tableSchema='deerwalk'</v>
      </c>
      <c r="V202" s="3" t="str">
        <f t="shared" si="78"/>
        <v/>
      </c>
      <c r="W202" s="3" t="str">
        <f t="shared" si="79"/>
        <v>exec db.ColumnPropertySet 'Pharmacy', 'udf35', 'UserDefinedData', @propertyName='CustomAttribute', @tableSchema='deerwalk'</v>
      </c>
      <c r="X202" s="3" t="str">
        <f t="shared" si="80"/>
        <v xml:space="preserve">/// &lt;summary&gt;User Defined Field&lt;/summary&gt;
[Description("User Defined Field")]
[Column("udf35")]
[MaxLength(100)]
public string udf35 { get; set; }
</v>
      </c>
      <c r="Y202" s="5" t="str">
        <f t="shared" si="81"/>
        <v>@Html.DescriptionListElement(model =&gt; model.udf35)</v>
      </c>
      <c r="Z202" s="3" t="str">
        <f t="shared" si="82"/>
        <v>Udf35</v>
      </c>
      <c r="AA202" s="3" t="str">
        <f t="shared" si="83"/>
        <v/>
      </c>
      <c r="AC202" s="3" t="str">
        <f t="shared" si="84"/>
        <v>exec db.ColumnPropertySet 'Pharmacy', 'udf35', 'UDF 35', @propertyName='DisplayName', @tableSchema='deerwalk'</v>
      </c>
      <c r="AR202" s="3" t="str">
        <f t="shared" si="67"/>
        <v>udf35</v>
      </c>
      <c r="AS202" s="3" t="str">
        <f t="shared" si="86"/>
        <v>udf35</v>
      </c>
      <c r="AT202" s="3">
        <f t="shared" si="65"/>
        <v>255</v>
      </c>
      <c r="AU202" s="3">
        <f t="shared" si="66"/>
        <v>100</v>
      </c>
      <c r="AV202" s="3" t="str">
        <f t="shared" si="70"/>
        <v/>
      </c>
      <c r="AW202" s="3" t="str">
        <f t="shared" si="70"/>
        <v/>
      </c>
      <c r="AX202" s="3" t="str">
        <f t="shared" si="70"/>
        <v/>
      </c>
      <c r="AY202" s="3">
        <f t="shared" si="70"/>
        <v>255</v>
      </c>
      <c r="AZ202" s="3" t="str">
        <f t="shared" si="69"/>
        <v/>
      </c>
      <c r="BA202" s="3" t="str">
        <f t="shared" si="70"/>
        <v/>
      </c>
      <c r="BB202" s="3" t="str">
        <f t="shared" si="70"/>
        <v/>
      </c>
      <c r="BC202" s="3" t="str">
        <f t="shared" si="70"/>
        <v/>
      </c>
      <c r="BD202" s="3" t="str">
        <f t="shared" si="70"/>
        <v/>
      </c>
    </row>
    <row r="203" spans="1:56" ht="14.25" customHeight="1" x14ac:dyDescent="0.45">
      <c r="A203" s="3" t="str">
        <f t="shared" si="71"/>
        <v>Pharmacy.udf36</v>
      </c>
      <c r="B203" t="s">
        <v>199</v>
      </c>
      <c r="C203">
        <v>108</v>
      </c>
      <c r="D203" t="s">
        <v>795</v>
      </c>
      <c r="E203" s="4" t="s">
        <v>194</v>
      </c>
      <c r="F203" t="s">
        <v>194</v>
      </c>
      <c r="H203" s="3">
        <f t="shared" si="85"/>
        <v>255</v>
      </c>
      <c r="I203" t="s">
        <v>835</v>
      </c>
      <c r="J203" s="4" t="s">
        <v>994</v>
      </c>
      <c r="K203" t="s">
        <v>178</v>
      </c>
      <c r="L203" t="s">
        <v>795</v>
      </c>
      <c r="N203" s="4"/>
      <c r="O203" s="3" t="b">
        <f t="shared" si="72"/>
        <v>1</v>
      </c>
      <c r="P203" s="3" t="str">
        <f t="shared" si="73"/>
        <v>Pharmacy</v>
      </c>
      <c r="Q203" s="3" t="str">
        <f t="shared" si="74"/>
        <v>varchar(100)</v>
      </c>
      <c r="S203" s="3" t="str">
        <f t="shared" si="75"/>
        <v>varchar(100)</v>
      </c>
      <c r="T203" s="3" t="str">
        <f t="shared" si="76"/>
        <v>alter table deerwalk.Pharmacy add udf36 varchar(100)</v>
      </c>
      <c r="U203" s="3" t="str">
        <f t="shared" si="77"/>
        <v>exec db.ColumnPropertySet 'Pharmacy', 'udf36', 'User Defined Field', @tableSchema='deerwalk'</v>
      </c>
      <c r="V203" s="3" t="str">
        <f t="shared" si="78"/>
        <v/>
      </c>
      <c r="W203" s="3" t="str">
        <f t="shared" si="79"/>
        <v>exec db.ColumnPropertySet 'Pharmacy', 'udf36', 'UserDefinedData', @propertyName='CustomAttribute', @tableSchema='deerwalk'</v>
      </c>
      <c r="X203" s="3" t="str">
        <f t="shared" si="80"/>
        <v xml:space="preserve">/// &lt;summary&gt;User Defined Field&lt;/summary&gt;
[Description("User Defined Field")]
[Column("udf36")]
[MaxLength(100)]
public string udf36 { get; set; }
</v>
      </c>
      <c r="Y203" s="5" t="str">
        <f t="shared" si="81"/>
        <v>@Html.DescriptionListElement(model =&gt; model.udf36)</v>
      </c>
      <c r="Z203" s="3" t="str">
        <f t="shared" si="82"/>
        <v>Udf36</v>
      </c>
      <c r="AA203" s="3" t="str">
        <f t="shared" si="83"/>
        <v/>
      </c>
      <c r="AC203" s="3" t="str">
        <f t="shared" si="84"/>
        <v>exec db.ColumnPropertySet 'Pharmacy', 'udf36', 'UDF 36', @propertyName='DisplayName', @tableSchema='deerwalk'</v>
      </c>
      <c r="AR203" s="3" t="str">
        <f t="shared" si="67"/>
        <v>udf36</v>
      </c>
      <c r="AS203" s="3" t="str">
        <f t="shared" si="86"/>
        <v>udf36</v>
      </c>
      <c r="AT203" s="3">
        <f t="shared" si="65"/>
        <v>255</v>
      </c>
      <c r="AU203" s="3">
        <f t="shared" si="66"/>
        <v>100</v>
      </c>
      <c r="AV203" s="3" t="str">
        <f t="shared" si="70"/>
        <v/>
      </c>
      <c r="AW203" s="3" t="str">
        <f t="shared" si="70"/>
        <v/>
      </c>
      <c r="AX203" s="3" t="str">
        <f t="shared" si="70"/>
        <v/>
      </c>
      <c r="AY203" s="3">
        <f t="shared" si="70"/>
        <v>255</v>
      </c>
      <c r="AZ203" s="3" t="str">
        <f t="shared" si="69"/>
        <v/>
      </c>
      <c r="BA203" s="3" t="str">
        <f t="shared" si="70"/>
        <v/>
      </c>
      <c r="BB203" s="3" t="str">
        <f t="shared" si="70"/>
        <v/>
      </c>
      <c r="BC203" s="3" t="str">
        <f t="shared" si="70"/>
        <v/>
      </c>
      <c r="BD203" s="3" t="str">
        <f t="shared" si="70"/>
        <v/>
      </c>
    </row>
    <row r="204" spans="1:56" ht="14.25" customHeight="1" x14ac:dyDescent="0.45">
      <c r="A204" s="3" t="str">
        <f t="shared" si="71"/>
        <v>Pharmacy.udf37</v>
      </c>
      <c r="B204" t="s">
        <v>199</v>
      </c>
      <c r="C204">
        <v>109</v>
      </c>
      <c r="D204" t="s">
        <v>795</v>
      </c>
      <c r="E204" s="4" t="s">
        <v>195</v>
      </c>
      <c r="F204" t="s">
        <v>195</v>
      </c>
      <c r="H204" s="3">
        <f t="shared" si="85"/>
        <v>255</v>
      </c>
      <c r="I204" t="s">
        <v>835</v>
      </c>
      <c r="J204" s="4" t="s">
        <v>995</v>
      </c>
      <c r="K204" t="s">
        <v>178</v>
      </c>
      <c r="L204" t="s">
        <v>795</v>
      </c>
      <c r="N204" s="4"/>
      <c r="O204" s="3" t="b">
        <f t="shared" si="72"/>
        <v>1</v>
      </c>
      <c r="P204" s="3" t="str">
        <f t="shared" si="73"/>
        <v>Pharmacy</v>
      </c>
      <c r="Q204" s="3" t="str">
        <f t="shared" si="74"/>
        <v>varchar(100)</v>
      </c>
      <c r="S204" s="3" t="str">
        <f t="shared" si="75"/>
        <v>varchar(100)</v>
      </c>
      <c r="T204" s="3" t="str">
        <f t="shared" si="76"/>
        <v>alter table deerwalk.Pharmacy add udf37 varchar(100)</v>
      </c>
      <c r="U204" s="3" t="str">
        <f t="shared" si="77"/>
        <v>exec db.ColumnPropertySet 'Pharmacy', 'udf37', 'User Defined Field', @tableSchema='deerwalk'</v>
      </c>
      <c r="V204" s="3" t="str">
        <f t="shared" si="78"/>
        <v/>
      </c>
      <c r="W204" s="3" t="str">
        <f t="shared" si="79"/>
        <v>exec db.ColumnPropertySet 'Pharmacy', 'udf37', 'UserDefinedData', @propertyName='CustomAttribute', @tableSchema='deerwalk'</v>
      </c>
      <c r="X204" s="3" t="str">
        <f t="shared" si="80"/>
        <v xml:space="preserve">/// &lt;summary&gt;User Defined Field&lt;/summary&gt;
[Description("User Defined Field")]
[Column("udf37")]
[MaxLength(100)]
public string udf37 { get; set; }
</v>
      </c>
      <c r="Y204" s="5" t="str">
        <f t="shared" si="81"/>
        <v>@Html.DescriptionListElement(model =&gt; model.udf37)</v>
      </c>
      <c r="Z204" s="3" t="str">
        <f t="shared" si="82"/>
        <v>Udf37</v>
      </c>
      <c r="AA204" s="3" t="str">
        <f t="shared" si="83"/>
        <v/>
      </c>
      <c r="AC204" s="3" t="str">
        <f t="shared" si="84"/>
        <v>exec db.ColumnPropertySet 'Pharmacy', 'udf37', 'UDF 37', @propertyName='DisplayName', @tableSchema='deerwalk'</v>
      </c>
      <c r="AR204" s="3" t="str">
        <f t="shared" si="67"/>
        <v>udf37</v>
      </c>
      <c r="AS204" s="3" t="str">
        <f t="shared" si="86"/>
        <v>udf37</v>
      </c>
      <c r="AT204" s="3">
        <f t="shared" ref="AT204:AT267" si="87">IFERROR(MAX(AU204:BD204),"")</f>
        <v>255</v>
      </c>
      <c r="AU204" s="3">
        <f t="shared" ref="AU204:AU267" si="88">0+I204</f>
        <v>100</v>
      </c>
      <c r="AV204" s="3" t="str">
        <f t="shared" si="70"/>
        <v/>
      </c>
      <c r="AW204" s="3" t="str">
        <f t="shared" si="70"/>
        <v/>
      </c>
      <c r="AX204" s="3" t="str">
        <f t="shared" si="70"/>
        <v/>
      </c>
      <c r="AY204" s="3">
        <f t="shared" si="70"/>
        <v>255</v>
      </c>
      <c r="AZ204" s="3" t="str">
        <f t="shared" si="69"/>
        <v/>
      </c>
      <c r="BA204" s="3" t="str">
        <f t="shared" si="70"/>
        <v/>
      </c>
      <c r="BB204" s="3" t="str">
        <f t="shared" si="70"/>
        <v/>
      </c>
      <c r="BC204" s="3" t="str">
        <f t="shared" si="70"/>
        <v/>
      </c>
      <c r="BD204" s="3" t="str">
        <f t="shared" si="70"/>
        <v/>
      </c>
    </row>
    <row r="205" spans="1:56" ht="14.25" customHeight="1" x14ac:dyDescent="0.45">
      <c r="A205" s="3" t="str">
        <f t="shared" si="71"/>
        <v>Pharmacy.udf38</v>
      </c>
      <c r="B205" t="s">
        <v>199</v>
      </c>
      <c r="C205">
        <v>110</v>
      </c>
      <c r="D205" t="s">
        <v>795</v>
      </c>
      <c r="E205" s="4" t="s">
        <v>196</v>
      </c>
      <c r="F205" t="s">
        <v>196</v>
      </c>
      <c r="H205" s="3">
        <f t="shared" si="85"/>
        <v>255</v>
      </c>
      <c r="I205" t="s">
        <v>835</v>
      </c>
      <c r="J205" s="4" t="s">
        <v>996</v>
      </c>
      <c r="K205" t="s">
        <v>178</v>
      </c>
      <c r="L205" t="s">
        <v>795</v>
      </c>
      <c r="N205" s="4"/>
      <c r="O205" s="3" t="b">
        <f t="shared" si="72"/>
        <v>1</v>
      </c>
      <c r="P205" s="3" t="str">
        <f t="shared" si="73"/>
        <v>Pharmacy</v>
      </c>
      <c r="Q205" s="3" t="str">
        <f t="shared" si="74"/>
        <v>varchar(100)</v>
      </c>
      <c r="S205" s="3" t="str">
        <f t="shared" si="75"/>
        <v>varchar(100)</v>
      </c>
      <c r="T205" s="3" t="str">
        <f t="shared" si="76"/>
        <v>alter table deerwalk.Pharmacy add udf38 varchar(100)</v>
      </c>
      <c r="U205" s="3" t="str">
        <f t="shared" si="77"/>
        <v>exec db.ColumnPropertySet 'Pharmacy', 'udf38', 'User Defined Field', @tableSchema='deerwalk'</v>
      </c>
      <c r="V205" s="3" t="str">
        <f t="shared" si="78"/>
        <v/>
      </c>
      <c r="W205" s="3" t="str">
        <f t="shared" si="79"/>
        <v>exec db.ColumnPropertySet 'Pharmacy', 'udf38', 'UserDefinedData', @propertyName='CustomAttribute', @tableSchema='deerwalk'</v>
      </c>
      <c r="X205" s="3" t="str">
        <f t="shared" si="80"/>
        <v xml:space="preserve">/// &lt;summary&gt;User Defined Field&lt;/summary&gt;
[Description("User Defined Field")]
[Column("udf38")]
[MaxLength(100)]
public string udf38 { get; set; }
</v>
      </c>
      <c r="Y205" s="5" t="str">
        <f t="shared" si="81"/>
        <v>@Html.DescriptionListElement(model =&gt; model.udf38)</v>
      </c>
      <c r="Z205" s="3" t="str">
        <f t="shared" si="82"/>
        <v>Udf38</v>
      </c>
      <c r="AA205" s="3" t="str">
        <f t="shared" si="83"/>
        <v/>
      </c>
      <c r="AC205" s="3" t="str">
        <f t="shared" si="84"/>
        <v>exec db.ColumnPropertySet 'Pharmacy', 'udf38', 'UDF 38', @propertyName='DisplayName', @tableSchema='deerwalk'</v>
      </c>
      <c r="AR205" s="3" t="str">
        <f t="shared" si="67"/>
        <v>udf38</v>
      </c>
      <c r="AS205" s="3" t="str">
        <f t="shared" si="86"/>
        <v>udf38</v>
      </c>
      <c r="AT205" s="3">
        <f t="shared" si="87"/>
        <v>255</v>
      </c>
      <c r="AU205" s="3">
        <f t="shared" si="88"/>
        <v>100</v>
      </c>
      <c r="AV205" s="3" t="str">
        <f t="shared" si="70"/>
        <v/>
      </c>
      <c r="AW205" s="3" t="str">
        <f t="shared" si="70"/>
        <v/>
      </c>
      <c r="AX205" s="3" t="str">
        <f t="shared" si="70"/>
        <v/>
      </c>
      <c r="AY205" s="3">
        <f t="shared" si="70"/>
        <v>255</v>
      </c>
      <c r="AZ205" s="3" t="str">
        <f t="shared" si="69"/>
        <v/>
      </c>
      <c r="BA205" s="3" t="str">
        <f t="shared" si="70"/>
        <v/>
      </c>
      <c r="BB205" s="3" t="str">
        <f t="shared" si="70"/>
        <v/>
      </c>
      <c r="BC205" s="3" t="str">
        <f t="shared" si="70"/>
        <v/>
      </c>
      <c r="BD205" s="3" t="str">
        <f t="shared" si="70"/>
        <v/>
      </c>
    </row>
    <row r="206" spans="1:56" ht="14.25" customHeight="1" x14ac:dyDescent="0.45">
      <c r="A206" s="3" t="str">
        <f t="shared" si="71"/>
        <v>Pharmacy.udf39</v>
      </c>
      <c r="B206" t="s">
        <v>199</v>
      </c>
      <c r="C206">
        <v>111</v>
      </c>
      <c r="D206" t="s">
        <v>795</v>
      </c>
      <c r="E206" s="4" t="s">
        <v>197</v>
      </c>
      <c r="F206" t="s">
        <v>197</v>
      </c>
      <c r="H206" s="3">
        <f t="shared" si="85"/>
        <v>255</v>
      </c>
      <c r="I206" t="s">
        <v>835</v>
      </c>
      <c r="J206" s="4" t="s">
        <v>997</v>
      </c>
      <c r="K206" t="s">
        <v>178</v>
      </c>
      <c r="L206" t="s">
        <v>795</v>
      </c>
      <c r="N206" s="4"/>
      <c r="O206" s="3" t="b">
        <f t="shared" si="72"/>
        <v>1</v>
      </c>
      <c r="P206" s="3" t="str">
        <f t="shared" si="73"/>
        <v>Pharmacy</v>
      </c>
      <c r="Q206" s="3" t="str">
        <f t="shared" si="74"/>
        <v>varchar(100)</v>
      </c>
      <c r="S206" s="3" t="str">
        <f t="shared" si="75"/>
        <v>varchar(100)</v>
      </c>
      <c r="T206" s="3" t="str">
        <f t="shared" si="76"/>
        <v>alter table deerwalk.Pharmacy add udf39 varchar(100)</v>
      </c>
      <c r="U206" s="3" t="str">
        <f t="shared" si="77"/>
        <v>exec db.ColumnPropertySet 'Pharmacy', 'udf39', 'User Defined Field', @tableSchema='deerwalk'</v>
      </c>
      <c r="V206" s="3" t="str">
        <f t="shared" si="78"/>
        <v/>
      </c>
      <c r="W206" s="3" t="str">
        <f t="shared" si="79"/>
        <v>exec db.ColumnPropertySet 'Pharmacy', 'udf39', 'UserDefinedData', @propertyName='CustomAttribute', @tableSchema='deerwalk'</v>
      </c>
      <c r="X206" s="3" t="str">
        <f t="shared" si="80"/>
        <v xml:space="preserve">/// &lt;summary&gt;User Defined Field&lt;/summary&gt;
[Description("User Defined Field")]
[Column("udf39")]
[MaxLength(100)]
public string udf39 { get; set; }
</v>
      </c>
      <c r="Y206" s="5" t="str">
        <f t="shared" si="81"/>
        <v>@Html.DescriptionListElement(model =&gt; model.udf39)</v>
      </c>
      <c r="Z206" s="3" t="str">
        <f t="shared" si="82"/>
        <v>Udf39</v>
      </c>
      <c r="AA206" s="3" t="str">
        <f t="shared" si="83"/>
        <v/>
      </c>
      <c r="AC206" s="3" t="str">
        <f t="shared" si="84"/>
        <v>exec db.ColumnPropertySet 'Pharmacy', 'udf39', 'UDF 39', @propertyName='DisplayName', @tableSchema='deerwalk'</v>
      </c>
      <c r="AR206" s="3" t="str">
        <f t="shared" si="67"/>
        <v>udf39</v>
      </c>
      <c r="AS206" s="3" t="str">
        <f t="shared" si="86"/>
        <v>udf39</v>
      </c>
      <c r="AT206" s="3">
        <f t="shared" si="87"/>
        <v>255</v>
      </c>
      <c r="AU206" s="3">
        <f t="shared" si="88"/>
        <v>100</v>
      </c>
      <c r="AV206" s="3" t="str">
        <f t="shared" si="70"/>
        <v/>
      </c>
      <c r="AW206" s="3" t="str">
        <f t="shared" si="70"/>
        <v/>
      </c>
      <c r="AX206" s="3" t="str">
        <f t="shared" si="70"/>
        <v/>
      </c>
      <c r="AY206" s="3">
        <f t="shared" si="70"/>
        <v>255</v>
      </c>
      <c r="AZ206" s="3" t="str">
        <f t="shared" si="69"/>
        <v/>
      </c>
      <c r="BA206" s="3" t="str">
        <f t="shared" si="70"/>
        <v/>
      </c>
      <c r="BB206" s="3" t="str">
        <f t="shared" si="70"/>
        <v/>
      </c>
      <c r="BC206" s="3" t="str">
        <f t="shared" si="70"/>
        <v/>
      </c>
      <c r="BD206" s="3" t="str">
        <f t="shared" si="70"/>
        <v/>
      </c>
    </row>
    <row r="207" spans="1:56" ht="14.25" customHeight="1" x14ac:dyDescent="0.45">
      <c r="A207" s="3" t="str">
        <f t="shared" si="71"/>
        <v>Pharmacy.udf40</v>
      </c>
      <c r="B207" t="s">
        <v>199</v>
      </c>
      <c r="C207">
        <v>112</v>
      </c>
      <c r="D207" t="s">
        <v>795</v>
      </c>
      <c r="E207" s="4" t="s">
        <v>198</v>
      </c>
      <c r="F207" t="s">
        <v>198</v>
      </c>
      <c r="H207" s="3">
        <f t="shared" si="85"/>
        <v>255</v>
      </c>
      <c r="I207" t="s">
        <v>835</v>
      </c>
      <c r="J207" s="4" t="s">
        <v>998</v>
      </c>
      <c r="K207" t="s">
        <v>178</v>
      </c>
      <c r="L207" t="s">
        <v>795</v>
      </c>
      <c r="N207" s="4"/>
      <c r="O207" s="3" t="b">
        <f t="shared" si="72"/>
        <v>1</v>
      </c>
      <c r="P207" s="3" t="str">
        <f t="shared" si="73"/>
        <v>Pharmacy</v>
      </c>
      <c r="Q207" s="3" t="str">
        <f t="shared" si="74"/>
        <v>varchar(100)</v>
      </c>
      <c r="S207" s="3" t="str">
        <f t="shared" si="75"/>
        <v>varchar(100)</v>
      </c>
      <c r="T207" s="3" t="str">
        <f t="shared" si="76"/>
        <v>alter table deerwalk.Pharmacy add udf40 varchar(100)</v>
      </c>
      <c r="U207" s="3" t="str">
        <f t="shared" si="77"/>
        <v>exec db.ColumnPropertySet 'Pharmacy', 'udf40', 'User Defined Field', @tableSchema='deerwalk'</v>
      </c>
      <c r="V207" s="3" t="str">
        <f t="shared" si="78"/>
        <v/>
      </c>
      <c r="W207" s="3" t="str">
        <f t="shared" si="79"/>
        <v>exec db.ColumnPropertySet 'Pharmacy', 'udf40', 'UserDefinedData', @propertyName='CustomAttribute', @tableSchema='deerwalk'</v>
      </c>
      <c r="X207" s="3" t="str">
        <f t="shared" si="80"/>
        <v xml:space="preserve">/// &lt;summary&gt;User Defined Field&lt;/summary&gt;
[Description("User Defined Field")]
[Column("udf40")]
[MaxLength(100)]
public string udf40 { get; set; }
</v>
      </c>
      <c r="Y207" s="5" t="str">
        <f t="shared" si="81"/>
        <v>@Html.DescriptionListElement(model =&gt; model.udf40)</v>
      </c>
      <c r="Z207" s="3" t="str">
        <f t="shared" si="82"/>
        <v>Udf40</v>
      </c>
      <c r="AA207" s="3" t="str">
        <f t="shared" si="83"/>
        <v/>
      </c>
      <c r="AC207" s="3" t="str">
        <f t="shared" si="84"/>
        <v>exec db.ColumnPropertySet 'Pharmacy', 'udf40', 'UDF 40', @propertyName='DisplayName', @tableSchema='deerwalk'</v>
      </c>
      <c r="AR207" s="3" t="str">
        <f t="shared" si="67"/>
        <v>udf40</v>
      </c>
      <c r="AS207" s="3" t="str">
        <f t="shared" si="86"/>
        <v>udf40</v>
      </c>
      <c r="AT207" s="3">
        <f t="shared" si="87"/>
        <v>255</v>
      </c>
      <c r="AU207" s="3">
        <f t="shared" si="88"/>
        <v>100</v>
      </c>
      <c r="AV207" s="3" t="str">
        <f t="shared" si="70"/>
        <v/>
      </c>
      <c r="AW207" s="3" t="str">
        <f t="shared" si="70"/>
        <v/>
      </c>
      <c r="AX207" s="3" t="str">
        <f t="shared" si="70"/>
        <v/>
      </c>
      <c r="AY207" s="3">
        <f t="shared" si="70"/>
        <v>255</v>
      </c>
      <c r="AZ207" s="3" t="str">
        <f t="shared" si="69"/>
        <v/>
      </c>
      <c r="BA207" s="3" t="str">
        <f t="shared" si="70"/>
        <v/>
      </c>
      <c r="BB207" s="3" t="str">
        <f t="shared" si="70"/>
        <v/>
      </c>
      <c r="BC207" s="3" t="str">
        <f t="shared" si="70"/>
        <v/>
      </c>
      <c r="BD207" s="3" t="str">
        <f t="shared" si="70"/>
        <v/>
      </c>
    </row>
    <row r="208" spans="1:56" ht="14.25" customHeight="1" x14ac:dyDescent="0.45">
      <c r="A208" s="3" t="str">
        <f t="shared" si="71"/>
        <v>MedicalClaims.rev_claim_id</v>
      </c>
      <c r="B208" t="s">
        <v>319</v>
      </c>
      <c r="C208">
        <v>1</v>
      </c>
      <c r="D208" t="s">
        <v>800</v>
      </c>
      <c r="E208" s="4" t="s">
        <v>320</v>
      </c>
      <c r="F208" t="s">
        <v>320</v>
      </c>
      <c r="G208" t="s">
        <v>6</v>
      </c>
      <c r="H208" s="3">
        <f t="shared" si="85"/>
        <v>50</v>
      </c>
      <c r="I208">
        <v>50</v>
      </c>
      <c r="J208" s="4" t="s">
        <v>1028</v>
      </c>
      <c r="K208" t="s">
        <v>321</v>
      </c>
      <c r="L208" t="s">
        <v>322</v>
      </c>
      <c r="M208" s="4" t="b">
        <f>TRUE</f>
        <v>1</v>
      </c>
      <c r="N208" s="4"/>
      <c r="O208" s="3" t="b">
        <f t="shared" si="72"/>
        <v>0</v>
      </c>
      <c r="P208" s="3" t="str">
        <f t="shared" si="73"/>
        <v>MedicalClaims</v>
      </c>
      <c r="Q208" s="3" t="str">
        <f t="shared" si="74"/>
        <v xml:space="preserve">varchar(50) not null </v>
      </c>
      <c r="S208" s="3" t="str">
        <f t="shared" si="75"/>
        <v xml:space="preserve">varchar(50) not null </v>
      </c>
      <c r="T208" s="3" t="str">
        <f t="shared" si="76"/>
        <v xml:space="preserve">alter table deerwalk.MedicalClaims add rev_claim_id varchar(50) not null </v>
      </c>
      <c r="U208" s="3" t="str">
        <f t="shared" si="77"/>
        <v>exec db.ColumnPropertySet 'MedicalClaims', 'rev_claim_id', 'Number generated by claim system', @tableSchema='deerwalk'</v>
      </c>
      <c r="V208" s="3" t="str">
        <f t="shared" si="78"/>
        <v>exec db.ColumnPropertySet 'MedicalClaims', 'rev_claim_id', 'AAA6819', @propertyName='SampleData', @tableSchema='deerwalk'</v>
      </c>
      <c r="W208" s="3" t="str">
        <f t="shared" si="79"/>
        <v/>
      </c>
      <c r="X208" s="3" t="str">
        <f t="shared" si="80"/>
        <v xml:space="preserve">/// &lt;summary&gt;Number generated by claim system&lt;/summary&gt;
[Description("Number generated by claim system")]
[Required]
[Column("rev_claim_id")]
[SampleData("AAA6819")]
[MaxLength(50)]
public string rev_claim_id { get; set; }
</v>
      </c>
      <c r="Y208" s="5" t="str">
        <f t="shared" si="81"/>
        <v>@Html.DescriptionListElement(model =&gt; model.rev_claim_id)</v>
      </c>
      <c r="Z208" s="3" t="str">
        <f t="shared" si="82"/>
        <v>RevClaimID</v>
      </c>
      <c r="AA208" s="3" t="str">
        <f t="shared" si="83"/>
        <v/>
      </c>
      <c r="AC208" s="3" t="str">
        <f t="shared" si="84"/>
        <v>exec db.ColumnPropertySet 'MedicalClaims', 'rev_claim_id', 'Claim ID', @propertyName='DisplayName', @tableSchema='deerwalk'</v>
      </c>
      <c r="AR208" s="3" t="str">
        <f t="shared" si="67"/>
        <v>rev_claim_id</v>
      </c>
      <c r="AS208" s="3" t="str">
        <f t="shared" si="86"/>
        <v>revclaimid</v>
      </c>
      <c r="AT208" s="3">
        <f t="shared" si="87"/>
        <v>50</v>
      </c>
      <c r="AU208" s="3">
        <f t="shared" si="88"/>
        <v>50</v>
      </c>
      <c r="AV208" s="3" t="str">
        <f t="shared" si="70"/>
        <v/>
      </c>
      <c r="AW208" s="3" t="str">
        <f t="shared" si="70"/>
        <v/>
      </c>
      <c r="AX208" s="3" t="str">
        <f t="shared" si="70"/>
        <v/>
      </c>
      <c r="AY208" s="3" t="str">
        <f t="shared" si="70"/>
        <v/>
      </c>
      <c r="AZ208" s="3" t="str">
        <f t="shared" si="69"/>
        <v/>
      </c>
      <c r="BA208" s="3" t="str">
        <f t="shared" si="70"/>
        <v/>
      </c>
      <c r="BB208" s="3" t="str">
        <f t="shared" si="70"/>
        <v/>
      </c>
      <c r="BC208" s="3" t="str">
        <f t="shared" si="70"/>
        <v/>
      </c>
      <c r="BD208" s="3" t="str">
        <f t="shared" si="70"/>
        <v/>
      </c>
    </row>
    <row r="209" spans="1:56" ht="14.25" customHeight="1" x14ac:dyDescent="0.45">
      <c r="A209" s="3" t="str">
        <f t="shared" si="71"/>
        <v>MedicalClaims.rev_claim_line_id</v>
      </c>
      <c r="B209" t="s">
        <v>319</v>
      </c>
      <c r="C209">
        <v>2</v>
      </c>
      <c r="D209" t="s">
        <v>795</v>
      </c>
      <c r="E209" s="4" t="s">
        <v>323</v>
      </c>
      <c r="F209" t="s">
        <v>323</v>
      </c>
      <c r="G209" t="s">
        <v>6</v>
      </c>
      <c r="H209" s="3">
        <f t="shared" si="85"/>
        <v>25</v>
      </c>
      <c r="I209" t="s">
        <v>870</v>
      </c>
      <c r="J209" s="4" t="s">
        <v>1029</v>
      </c>
      <c r="K209" t="s">
        <v>324</v>
      </c>
      <c r="L209" t="s">
        <v>800</v>
      </c>
      <c r="N209" s="4"/>
      <c r="O209" s="3" t="b">
        <f t="shared" si="72"/>
        <v>0</v>
      </c>
      <c r="P209" s="3" t="str">
        <f t="shared" si="73"/>
        <v>MedicalClaims</v>
      </c>
      <c r="Q209" s="3" t="str">
        <f t="shared" si="74"/>
        <v>varchar(25)</v>
      </c>
      <c r="S209" s="3" t="str">
        <f t="shared" si="75"/>
        <v>varchar(25)</v>
      </c>
      <c r="T209" s="3" t="str">
        <f t="shared" si="76"/>
        <v>alter table deerwalk.MedicalClaims add rev_claim_line_id varchar(25)</v>
      </c>
      <c r="U209" s="3" t="str">
        <f t="shared" si="77"/>
        <v>exec db.ColumnPropertySet 'MedicalClaims', 'rev_claim_line_id', 'Number of line numbers for this claim', @tableSchema='deerwalk'</v>
      </c>
      <c r="V209" s="3" t="str">
        <f t="shared" si="78"/>
        <v>exec db.ColumnPropertySet 'MedicalClaims', 'rev_claim_line_id', '1', @propertyName='SampleData', @tableSchema='deerwalk'</v>
      </c>
      <c r="W209" s="3" t="str">
        <f t="shared" si="79"/>
        <v/>
      </c>
      <c r="X209" s="3" t="str">
        <f t="shared" si="80"/>
        <v xml:space="preserve">/// &lt;summary&gt;Number of line numbers for this claim&lt;/summary&gt;
[Description("Number of line numbers for this claim")]
[Column("rev_claim_line_id")]
[SampleData("1")]
[MaxLength(25)]
public string rev_claim_line_id { get; set; }
</v>
      </c>
      <c r="Y209" s="5" t="str">
        <f t="shared" si="81"/>
        <v>@Html.DescriptionListElement(model =&gt; model.rev_claim_line_id)</v>
      </c>
      <c r="Z209" s="3" t="str">
        <f t="shared" si="82"/>
        <v>RevClaimLineID</v>
      </c>
      <c r="AA209" s="3" t="str">
        <f t="shared" si="83"/>
        <v/>
      </c>
      <c r="AC209" s="3" t="str">
        <f t="shared" si="84"/>
        <v>exec db.ColumnPropertySet 'MedicalClaims', 'rev_claim_line_id', 'Claim Line ID', @propertyName='DisplayName', @tableSchema='deerwalk'</v>
      </c>
      <c r="AR209" s="3" t="str">
        <f t="shared" si="67"/>
        <v>rev_claim_line_id</v>
      </c>
      <c r="AS209" s="3" t="str">
        <f t="shared" si="86"/>
        <v>revclaimlineid</v>
      </c>
      <c r="AT209" s="3">
        <f t="shared" si="87"/>
        <v>25</v>
      </c>
      <c r="AU209" s="3">
        <f t="shared" si="88"/>
        <v>25</v>
      </c>
      <c r="AV209" s="3" t="str">
        <f t="shared" si="70"/>
        <v/>
      </c>
      <c r="AW209" s="3" t="str">
        <f t="shared" si="70"/>
        <v/>
      </c>
      <c r="AX209" s="3" t="str">
        <f t="shared" si="70"/>
        <v/>
      </c>
      <c r="AY209" s="3" t="str">
        <f t="shared" si="70"/>
        <v/>
      </c>
      <c r="AZ209" s="3" t="str">
        <f t="shared" si="69"/>
        <v/>
      </c>
      <c r="BA209" s="3" t="str">
        <f t="shared" si="70"/>
        <v/>
      </c>
      <c r="BB209" s="3" t="str">
        <f t="shared" si="70"/>
        <v/>
      </c>
      <c r="BC209" s="3" t="str">
        <f t="shared" si="70"/>
        <v/>
      </c>
      <c r="BD209" s="3" t="str">
        <f t="shared" si="70"/>
        <v/>
      </c>
    </row>
    <row r="210" spans="1:56" ht="14.25" customHeight="1" x14ac:dyDescent="0.45">
      <c r="A210" s="3" t="str">
        <f t="shared" si="71"/>
        <v>MedicalClaims.rev_claim_type</v>
      </c>
      <c r="B210" t="s">
        <v>319</v>
      </c>
      <c r="C210">
        <v>3</v>
      </c>
      <c r="D210" t="s">
        <v>795</v>
      </c>
      <c r="E210" s="4" t="s">
        <v>325</v>
      </c>
      <c r="F210" t="s">
        <v>325</v>
      </c>
      <c r="G210" t="s">
        <v>6</v>
      </c>
      <c r="H210" s="3">
        <f t="shared" si="85"/>
        <v>15</v>
      </c>
      <c r="I210" t="s">
        <v>861</v>
      </c>
      <c r="J210" s="4" t="s">
        <v>1030</v>
      </c>
      <c r="K210" t="s">
        <v>326</v>
      </c>
      <c r="L210" t="s">
        <v>824</v>
      </c>
      <c r="N210" s="4"/>
      <c r="O210" s="3" t="b">
        <f t="shared" si="72"/>
        <v>0</v>
      </c>
      <c r="P210" s="3" t="str">
        <f t="shared" si="73"/>
        <v>MedicalClaims</v>
      </c>
      <c r="Q210" s="3" t="str">
        <f t="shared" si="74"/>
        <v>varchar(15)</v>
      </c>
      <c r="S210" s="3" t="str">
        <f t="shared" si="75"/>
        <v>varchar(15)</v>
      </c>
      <c r="T210" s="3" t="str">
        <f t="shared" si="76"/>
        <v>alter table deerwalk.MedicalClaims add rev_claim_type varchar(15)</v>
      </c>
      <c r="U210" s="3" t="str">
        <f t="shared" si="77"/>
        <v>exec db.ColumnPropertySet 'MedicalClaims', 'rev_claim_type', 'Should be HCFA 1500 or UB04, Dental, Vision, STD', @tableSchema='deerwalk'</v>
      </c>
      <c r="V210" s="3" t="str">
        <f t="shared" si="78"/>
        <v>exec db.ColumnPropertySet 'MedicalClaims', 'rev_claim_type', 'Prof', @propertyName='SampleData', @tableSchema='deerwalk'</v>
      </c>
      <c r="W210" s="3" t="str">
        <f t="shared" si="79"/>
        <v/>
      </c>
      <c r="X210" s="3" t="str">
        <f t="shared" si="80"/>
        <v xml:space="preserve">/// &lt;summary&gt;Should be HCFA 1500 or UB04, Dental, Vision, STD&lt;/summary&gt;
[Description("Should be HCFA 1500 or UB04, Dental, Vision, STD")]
[Column("rev_claim_type")]
[SampleData("Prof")]
[MaxLength(15)]
public string rev_claim_type { get; set; }
</v>
      </c>
      <c r="Y210" s="5" t="str">
        <f t="shared" si="81"/>
        <v>@Html.DescriptionListElement(model =&gt; model.rev_claim_type)</v>
      </c>
      <c r="Z210" s="3" t="str">
        <f t="shared" si="82"/>
        <v>RevClaimType</v>
      </c>
      <c r="AA210" s="3" t="str">
        <f t="shared" si="83"/>
        <v/>
      </c>
      <c r="AC210" s="3" t="str">
        <f t="shared" si="84"/>
        <v>exec db.ColumnPropertySet 'MedicalClaims', 'rev_claim_type', 'Claim Type', @propertyName='DisplayName', @tableSchema='deerwalk'</v>
      </c>
      <c r="AR210" s="3" t="str">
        <f t="shared" si="67"/>
        <v>rev_claim_type</v>
      </c>
      <c r="AS210" s="3" t="str">
        <f t="shared" si="86"/>
        <v>revclaimtype</v>
      </c>
      <c r="AT210" s="3">
        <f t="shared" si="87"/>
        <v>15</v>
      </c>
      <c r="AU210" s="3">
        <f t="shared" si="88"/>
        <v>15</v>
      </c>
      <c r="AV210" s="3" t="str">
        <f t="shared" si="70"/>
        <v/>
      </c>
      <c r="AW210" s="3" t="str">
        <f t="shared" si="70"/>
        <v/>
      </c>
      <c r="AX210" s="3" t="str">
        <f t="shared" si="70"/>
        <v/>
      </c>
      <c r="AY210" s="3" t="str">
        <f t="shared" si="70"/>
        <v/>
      </c>
      <c r="AZ210" s="3" t="str">
        <f t="shared" si="69"/>
        <v/>
      </c>
      <c r="BA210" s="3" t="str">
        <f t="shared" si="70"/>
        <v/>
      </c>
      <c r="BB210" s="3" t="str">
        <f t="shared" si="70"/>
        <v/>
      </c>
      <c r="BC210" s="3" t="str">
        <f t="shared" si="70"/>
        <v/>
      </c>
      <c r="BD210" s="3" t="str">
        <f t="shared" si="70"/>
        <v/>
      </c>
    </row>
    <row r="211" spans="1:56" ht="14.25" customHeight="1" x14ac:dyDescent="0.45">
      <c r="A211" s="3" t="str">
        <f t="shared" si="71"/>
        <v>MedicalClaims.rev_claim_type_flag</v>
      </c>
      <c r="B211" t="s">
        <v>319</v>
      </c>
      <c r="C211">
        <v>4</v>
      </c>
      <c r="D211" t="s">
        <v>795</v>
      </c>
      <c r="E211" s="4" t="s">
        <v>327</v>
      </c>
      <c r="F211" t="s">
        <v>327</v>
      </c>
      <c r="G211" t="s">
        <v>328</v>
      </c>
      <c r="H211" s="3">
        <f t="shared" si="85"/>
        <v>1</v>
      </c>
      <c r="I211" t="s">
        <v>800</v>
      </c>
      <c r="J211" s="4" t="s">
        <v>1030</v>
      </c>
      <c r="K211" t="s">
        <v>329</v>
      </c>
      <c r="L211" t="s">
        <v>800</v>
      </c>
      <c r="N211" s="4"/>
      <c r="O211" s="3" t="b">
        <f t="shared" si="72"/>
        <v>0</v>
      </c>
      <c r="P211" s="3" t="str">
        <f t="shared" si="73"/>
        <v>MedicalClaims</v>
      </c>
      <c r="Q211" s="3" t="str">
        <f t="shared" si="74"/>
        <v>char</v>
      </c>
      <c r="S211" s="3" t="str">
        <f t="shared" si="75"/>
        <v>char</v>
      </c>
      <c r="T211" s="3" t="str">
        <f t="shared" si="76"/>
        <v>alter table deerwalk.MedicalClaims add rev_claim_type_flag char</v>
      </c>
      <c r="U211" s="3" t="str">
        <f t="shared" si="77"/>
        <v>exec db.ColumnPropertySet 'MedicalClaims', 'rev_claim_type_flag', 'Claim type description; 0: professional or 1: institutional', @tableSchema='deerwalk'</v>
      </c>
      <c r="V211" s="3" t="str">
        <f t="shared" si="78"/>
        <v>exec db.ColumnPropertySet 'MedicalClaims', 'rev_claim_type_flag', '1', @propertyName='SampleData', @tableSchema='deerwalk'</v>
      </c>
      <c r="W211" s="3" t="str">
        <f t="shared" si="79"/>
        <v/>
      </c>
      <c r="X211" s="3" t="str">
        <f t="shared" si="80"/>
        <v xml:space="preserve">/// &lt;summary&gt;Claim type description; 0: professional or 1: institutional&lt;/summary&gt;
[Description("Claim type description; 0: professional or 1: institutional")]
[Column("rev_claim_type_flag")]
[SampleData("1")]
[MaxLength(1)]
public char rev_claim_type_flag { get; set; }
</v>
      </c>
      <c r="Y211" s="5" t="str">
        <f t="shared" si="81"/>
        <v>@Html.DescriptionListElement(model =&gt; model.rev_claim_type_flag)</v>
      </c>
      <c r="Z211" s="3" t="str">
        <f t="shared" si="82"/>
        <v>RevClaimTypeFlag</v>
      </c>
      <c r="AA211" s="3" t="str">
        <f t="shared" si="83"/>
        <v/>
      </c>
      <c r="AC211" s="3" t="str">
        <f t="shared" si="84"/>
        <v>exec db.ColumnPropertySet 'MedicalClaims', 'rev_claim_type_flag', 'Claim Type', @propertyName='DisplayName', @tableSchema='deerwalk'</v>
      </c>
      <c r="AR211" s="3" t="str">
        <f t="shared" si="67"/>
        <v>rev_claim_type_flag</v>
      </c>
      <c r="AS211" s="3" t="str">
        <f t="shared" si="86"/>
        <v>revclaimtypeflag</v>
      </c>
      <c r="AT211" s="3">
        <f t="shared" si="87"/>
        <v>1</v>
      </c>
      <c r="AU211" s="3">
        <f t="shared" si="88"/>
        <v>1</v>
      </c>
      <c r="AV211" s="3" t="str">
        <f t="shared" si="70"/>
        <v/>
      </c>
      <c r="AW211" s="3" t="str">
        <f t="shared" si="70"/>
        <v/>
      </c>
      <c r="AX211" s="3" t="str">
        <f t="shared" si="70"/>
        <v/>
      </c>
      <c r="AY211" s="3" t="str">
        <f t="shared" si="70"/>
        <v/>
      </c>
      <c r="AZ211" s="3" t="str">
        <f t="shared" si="69"/>
        <v/>
      </c>
      <c r="BA211" s="3" t="str">
        <f t="shared" si="70"/>
        <v/>
      </c>
      <c r="BB211" s="3" t="str">
        <f t="shared" si="70"/>
        <v/>
      </c>
      <c r="BC211" s="3" t="str">
        <f t="shared" si="70"/>
        <v/>
      </c>
      <c r="BD211" s="3" t="str">
        <f t="shared" si="70"/>
        <v/>
      </c>
    </row>
    <row r="212" spans="1:56" ht="14.25" customHeight="1" x14ac:dyDescent="0.45">
      <c r="A212" s="3" t="str">
        <f t="shared" si="71"/>
        <v>MedicalClaims.ins_plan_type_code</v>
      </c>
      <c r="B212" t="s">
        <v>319</v>
      </c>
      <c r="C212">
        <v>5</v>
      </c>
      <c r="D212" t="s">
        <v>795</v>
      </c>
      <c r="E212" s="4" t="s">
        <v>58</v>
      </c>
      <c r="F212" t="s">
        <v>58</v>
      </c>
      <c r="G212" t="s">
        <v>6</v>
      </c>
      <c r="H212" s="3">
        <f t="shared" si="85"/>
        <v>20</v>
      </c>
      <c r="I212" t="s">
        <v>820</v>
      </c>
      <c r="J212" s="4" t="s">
        <v>1024</v>
      </c>
      <c r="K212" t="s">
        <v>59</v>
      </c>
      <c r="L212" t="s">
        <v>60</v>
      </c>
      <c r="N212" s="4"/>
      <c r="O212" s="3" t="b">
        <f t="shared" si="72"/>
        <v>0</v>
      </c>
      <c r="P212" s="3" t="str">
        <f t="shared" si="73"/>
        <v>MedicalClaims</v>
      </c>
      <c r="Q212" s="3" t="str">
        <f t="shared" si="74"/>
        <v>varchar(20)</v>
      </c>
      <c r="S212" s="3" t="str">
        <f t="shared" si="75"/>
        <v>varchar(20)</v>
      </c>
      <c r="T212" s="3" t="str">
        <f t="shared" si="76"/>
        <v>alter table deerwalk.MedicalClaims add ins_plan_type_code varchar(20)</v>
      </c>
      <c r="U212" s="3" t="str">
        <f t="shared" si="77"/>
        <v>exec db.ColumnPropertySet 'MedicalClaims', 'ins_plan_type_code', 'Plan type code', @tableSchema='deerwalk'</v>
      </c>
      <c r="V212" s="3" t="str">
        <f t="shared" si="78"/>
        <v>exec db.ColumnPropertySet 'MedicalClaims', 'ins_plan_type_code', 'com', @propertyName='SampleData', @tableSchema='deerwalk'</v>
      </c>
      <c r="W212" s="3" t="str">
        <f t="shared" si="79"/>
        <v/>
      </c>
      <c r="X212" s="3" t="str">
        <f t="shared" si="80"/>
        <v xml:space="preserve">/// &lt;summary&gt;Plan type code&lt;/summary&gt;
[Description("Plan type code")]
[Column("ins_plan_type_code")]
[SampleData("com")]
[MaxLength(20)]
public string ins_plan_type_code { get; set; }
</v>
      </c>
      <c r="Y212" s="5" t="str">
        <f t="shared" si="81"/>
        <v>@Html.DescriptionListElement(model =&gt; model.ins_plan_type_code)</v>
      </c>
      <c r="Z212" s="3" t="str">
        <f t="shared" si="82"/>
        <v>InsPlanTypeCode</v>
      </c>
      <c r="AA212" s="3" t="str">
        <f t="shared" si="83"/>
        <v/>
      </c>
      <c r="AC212" s="3" t="str">
        <f t="shared" si="84"/>
        <v>exec db.ColumnPropertySet 'MedicalClaims', 'ins_plan_type_code', 'Plan Type Code', @propertyName='DisplayName', @tableSchema='deerwalk'</v>
      </c>
      <c r="AR212" s="3" t="str">
        <f t="shared" si="67"/>
        <v>ins_plan_type_code</v>
      </c>
      <c r="AS212" s="3" t="str">
        <f t="shared" si="86"/>
        <v>insplantypecode</v>
      </c>
      <c r="AT212" s="3">
        <f t="shared" si="87"/>
        <v>20</v>
      </c>
      <c r="AU212" s="3">
        <f t="shared" si="88"/>
        <v>20</v>
      </c>
      <c r="AV212" s="3" t="str">
        <f t="shared" si="70"/>
        <v/>
      </c>
      <c r="AW212" s="3" t="str">
        <f t="shared" si="70"/>
        <v/>
      </c>
      <c r="AX212" s="3" t="str">
        <f t="shared" si="70"/>
        <v/>
      </c>
      <c r="AY212" s="3" t="str">
        <f t="shared" si="70"/>
        <v/>
      </c>
      <c r="AZ212" s="3" t="str">
        <f t="shared" si="69"/>
        <v/>
      </c>
      <c r="BA212" s="3" t="str">
        <f t="shared" si="70"/>
        <v/>
      </c>
      <c r="BB212" s="3" t="str">
        <f t="shared" si="70"/>
        <v/>
      </c>
      <c r="BC212" s="3" t="str">
        <f t="shared" si="70"/>
        <v/>
      </c>
      <c r="BD212" s="3" t="str">
        <f t="shared" si="70"/>
        <v/>
      </c>
    </row>
    <row r="213" spans="1:56" ht="14.25" customHeight="1" x14ac:dyDescent="0.45">
      <c r="A213" s="3" t="str">
        <f t="shared" si="71"/>
        <v>MedicalClaims.ins_plan_type_desc</v>
      </c>
      <c r="B213" t="s">
        <v>319</v>
      </c>
      <c r="C213">
        <v>6</v>
      </c>
      <c r="D213" t="s">
        <v>795</v>
      </c>
      <c r="E213" s="4" t="s">
        <v>61</v>
      </c>
      <c r="F213" t="s">
        <v>61</v>
      </c>
      <c r="G213" t="s">
        <v>6</v>
      </c>
      <c r="H213" s="3">
        <f t="shared" si="85"/>
        <v>255</v>
      </c>
      <c r="I213" t="s">
        <v>863</v>
      </c>
      <c r="J213" s="4" t="s">
        <v>1011</v>
      </c>
      <c r="K213" t="s">
        <v>330</v>
      </c>
      <c r="L213" t="s">
        <v>63</v>
      </c>
      <c r="N213" s="4"/>
      <c r="O213" s="3" t="b">
        <f t="shared" si="72"/>
        <v>0</v>
      </c>
      <c r="P213" s="3" t="str">
        <f t="shared" si="73"/>
        <v>MedicalClaims</v>
      </c>
      <c r="Q213" s="3" t="str">
        <f t="shared" si="74"/>
        <v>varchar(255)</v>
      </c>
      <c r="S213" s="3" t="str">
        <f t="shared" si="75"/>
        <v>varchar(255)</v>
      </c>
      <c r="T213" s="3" t="str">
        <f t="shared" si="76"/>
        <v>alter table deerwalk.MedicalClaims add ins_plan_type_desc varchar(255)</v>
      </c>
      <c r="U213" s="3" t="str">
        <f t="shared" si="77"/>
        <v>exec db.ColumnPropertySet 'MedicalClaims', 'ins_plan_type_desc', 'Plan type description', @tableSchema='deerwalk'</v>
      </c>
      <c r="V213" s="3" t="str">
        <f t="shared" si="78"/>
        <v>exec db.ColumnPropertySet 'MedicalClaims', 'ins_plan_type_desc', 'Commercial', @propertyName='SampleData', @tableSchema='deerwalk'</v>
      </c>
      <c r="W213" s="3" t="str">
        <f t="shared" si="79"/>
        <v/>
      </c>
      <c r="X213" s="3" t="str">
        <f t="shared" si="80"/>
        <v xml:space="preserve">/// &lt;summary&gt;Plan type description&lt;/summary&gt;
[Description("Plan type description")]
[Column("ins_plan_type_desc")]
[SampleData("Commercial")]
[MaxLength(255)]
public string ins_plan_type_desc { get; set; }
</v>
      </c>
      <c r="Y213" s="5" t="str">
        <f t="shared" si="81"/>
        <v>@Html.DescriptionListElement(model =&gt; model.ins_plan_type_desc)</v>
      </c>
      <c r="Z213" s="3" t="str">
        <f t="shared" si="82"/>
        <v>InsPlanTypeDesc</v>
      </c>
      <c r="AA213" s="3" t="str">
        <f t="shared" si="83"/>
        <v/>
      </c>
      <c r="AC213" s="3" t="str">
        <f t="shared" si="84"/>
        <v>exec db.ColumnPropertySet 'MedicalClaims', 'ins_plan_type_desc', 'Plan Type', @propertyName='DisplayName', @tableSchema='deerwalk'</v>
      </c>
      <c r="AR213" s="3" t="str">
        <f t="shared" si="67"/>
        <v>ins_plan_type_desc</v>
      </c>
      <c r="AS213" s="3" t="str">
        <f t="shared" si="86"/>
        <v>insplantypedesc</v>
      </c>
      <c r="AT213" s="3">
        <f t="shared" si="87"/>
        <v>255</v>
      </c>
      <c r="AU213" s="3">
        <f t="shared" si="88"/>
        <v>255</v>
      </c>
      <c r="AV213" s="3" t="str">
        <f t="shared" si="70"/>
        <v/>
      </c>
      <c r="AW213" s="3" t="str">
        <f t="shared" si="70"/>
        <v/>
      </c>
      <c r="AX213" s="3" t="str">
        <f t="shared" si="70"/>
        <v/>
      </c>
      <c r="AY213" s="3" t="str">
        <f t="shared" si="70"/>
        <v/>
      </c>
      <c r="AZ213" s="3" t="str">
        <f t="shared" si="69"/>
        <v/>
      </c>
      <c r="BA213" s="3" t="str">
        <f t="shared" si="70"/>
        <v/>
      </c>
      <c r="BB213" s="3" t="str">
        <f t="shared" si="70"/>
        <v/>
      </c>
      <c r="BC213" s="3" t="str">
        <f t="shared" si="70"/>
        <v/>
      </c>
      <c r="BD213" s="3" t="str">
        <f t="shared" si="70"/>
        <v/>
      </c>
    </row>
    <row r="214" spans="1:56" ht="14.25" customHeight="1" x14ac:dyDescent="0.45">
      <c r="A214" s="3" t="str">
        <f t="shared" si="71"/>
        <v>MedicalClaims.ins_carrier_id</v>
      </c>
      <c r="B214" t="s">
        <v>319</v>
      </c>
      <c r="C214">
        <v>7</v>
      </c>
      <c r="D214" t="s">
        <v>795</v>
      </c>
      <c r="E214" s="4" t="s">
        <v>64</v>
      </c>
      <c r="F214" t="s">
        <v>64</v>
      </c>
      <c r="G214" t="s">
        <v>6</v>
      </c>
      <c r="H214" s="3">
        <f t="shared" si="85"/>
        <v>20</v>
      </c>
      <c r="I214" t="s">
        <v>820</v>
      </c>
      <c r="J214" s="4" t="s">
        <v>1025</v>
      </c>
      <c r="K214" t="s">
        <v>65</v>
      </c>
      <c r="L214" t="s">
        <v>800</v>
      </c>
      <c r="N214" s="4"/>
      <c r="O214" s="3" t="b">
        <f t="shared" si="72"/>
        <v>0</v>
      </c>
      <c r="P214" s="3" t="str">
        <f t="shared" si="73"/>
        <v>MedicalClaims</v>
      </c>
      <c r="Q214" s="3" t="str">
        <f t="shared" si="74"/>
        <v>varchar(20)</v>
      </c>
      <c r="S214" s="3" t="str">
        <f t="shared" si="75"/>
        <v>varchar(20)</v>
      </c>
      <c r="T214" s="3" t="str">
        <f t="shared" si="76"/>
        <v>alter table deerwalk.MedicalClaims add ins_carrier_id varchar(20)</v>
      </c>
      <c r="U214" s="3" t="str">
        <f t="shared" si="77"/>
        <v>exec db.ColumnPropertySet 'MedicalClaims', 'ins_carrier_id', 'TPA/ASO/HMO', @tableSchema='deerwalk'</v>
      </c>
      <c r="V214" s="3" t="str">
        <f t="shared" si="78"/>
        <v>exec db.ColumnPropertySet 'MedicalClaims', 'ins_carrier_id', '1', @propertyName='SampleData', @tableSchema='deerwalk'</v>
      </c>
      <c r="W214" s="3" t="str">
        <f t="shared" si="79"/>
        <v/>
      </c>
      <c r="X214" s="3" t="str">
        <f t="shared" si="80"/>
        <v xml:space="preserve">/// &lt;summary&gt;TPA/ASO/HMO&lt;/summary&gt;
[Description("TPA/ASO/HMO")]
[Column("ins_carrier_id")]
[SampleData("1")]
[MaxLength(20)]
public string ins_carrier_id { get; set; }
</v>
      </c>
      <c r="Y214" s="5" t="str">
        <f t="shared" si="81"/>
        <v>@Html.DescriptionListElement(model =&gt; model.ins_carrier_id)</v>
      </c>
      <c r="Z214" s="3" t="str">
        <f t="shared" si="82"/>
        <v>InsCarrierID</v>
      </c>
      <c r="AA214" s="3" t="str">
        <f t="shared" si="83"/>
        <v/>
      </c>
      <c r="AC214" s="3" t="str">
        <f t="shared" si="84"/>
        <v>exec db.ColumnPropertySet 'MedicalClaims', 'ins_carrier_id', 'Carrier ID', @propertyName='DisplayName', @tableSchema='deerwalk'</v>
      </c>
      <c r="AR214" s="3" t="str">
        <f t="shared" si="67"/>
        <v>ins_carrier_id</v>
      </c>
      <c r="AS214" s="3" t="str">
        <f t="shared" si="86"/>
        <v>inscarrierid</v>
      </c>
      <c r="AT214" s="3">
        <f t="shared" si="87"/>
        <v>20</v>
      </c>
      <c r="AU214" s="3">
        <f t="shared" si="88"/>
        <v>20</v>
      </c>
      <c r="AV214" s="3" t="str">
        <f t="shared" si="70"/>
        <v/>
      </c>
      <c r="AW214" s="3" t="str">
        <f t="shared" si="70"/>
        <v/>
      </c>
      <c r="AX214" s="3" t="str">
        <f t="shared" si="70"/>
        <v/>
      </c>
      <c r="AY214" s="3" t="str">
        <f t="shared" si="70"/>
        <v/>
      </c>
      <c r="AZ214" s="3" t="str">
        <f t="shared" si="69"/>
        <v/>
      </c>
      <c r="BA214" s="3" t="str">
        <f t="shared" si="70"/>
        <v/>
      </c>
      <c r="BB214" s="3" t="str">
        <f t="shared" si="70"/>
        <v/>
      </c>
      <c r="BC214" s="3" t="str">
        <f t="shared" si="70"/>
        <v/>
      </c>
      <c r="BD214" s="3" t="str">
        <f t="shared" si="70"/>
        <v/>
      </c>
    </row>
    <row r="215" spans="1:56" ht="14.25" customHeight="1" x14ac:dyDescent="0.45">
      <c r="A215" s="3" t="str">
        <f t="shared" si="71"/>
        <v>MedicalClaims.ins_carrier_name</v>
      </c>
      <c r="B215" t="s">
        <v>319</v>
      </c>
      <c r="C215">
        <v>8</v>
      </c>
      <c r="D215" t="s">
        <v>795</v>
      </c>
      <c r="E215" s="4" t="s">
        <v>66</v>
      </c>
      <c r="F215" t="s">
        <v>66</v>
      </c>
      <c r="G215" t="s">
        <v>6</v>
      </c>
      <c r="H215" s="3">
        <f t="shared" si="85"/>
        <v>50</v>
      </c>
      <c r="I215" t="s">
        <v>860</v>
      </c>
      <c r="J215" s="4" t="s">
        <v>1026</v>
      </c>
      <c r="K215" t="s">
        <v>67</v>
      </c>
      <c r="L215" t="s">
        <v>68</v>
      </c>
      <c r="N215" s="4"/>
      <c r="O215" s="3" t="b">
        <f t="shared" si="72"/>
        <v>0</v>
      </c>
      <c r="P215" s="3" t="str">
        <f t="shared" si="73"/>
        <v>MedicalClaims</v>
      </c>
      <c r="Q215" s="3" t="str">
        <f t="shared" si="74"/>
        <v>varchar(50)</v>
      </c>
      <c r="S215" s="3" t="str">
        <f t="shared" si="75"/>
        <v>varchar(50)</v>
      </c>
      <c r="T215" s="3" t="str">
        <f t="shared" si="76"/>
        <v>alter table deerwalk.MedicalClaims add ins_carrier_name varchar(50)</v>
      </c>
      <c r="U215" s="3" t="str">
        <f t="shared" si="77"/>
        <v>exec db.ColumnPropertySet 'MedicalClaims', 'ins_carrier_name', 'TPA/ASO/HMO name', @tableSchema='deerwalk'</v>
      </c>
      <c r="V215" s="3" t="str">
        <f t="shared" si="78"/>
        <v>exec db.ColumnPropertySet 'MedicalClaims', 'ins_carrier_name', 'Harry TPA', @propertyName='SampleData', @tableSchema='deerwalk'</v>
      </c>
      <c r="W215" s="3" t="str">
        <f t="shared" si="79"/>
        <v/>
      </c>
      <c r="X215" s="3" t="str">
        <f t="shared" si="80"/>
        <v xml:space="preserve">/// &lt;summary&gt;TPA/ASO/HMO name&lt;/summary&gt;
[Description("TPA/ASO/HMO name")]
[Column("ins_carrier_name")]
[SampleData("Harry TPA")]
[MaxLength(50)]
public string ins_carrier_name { get; set; }
</v>
      </c>
      <c r="Y215" s="5" t="str">
        <f t="shared" si="81"/>
        <v>@Html.DescriptionListElement(model =&gt; model.ins_carrier_name)</v>
      </c>
      <c r="Z215" s="3" t="str">
        <f t="shared" si="82"/>
        <v>InsCarrierName</v>
      </c>
      <c r="AA215" s="3" t="str">
        <f t="shared" si="83"/>
        <v/>
      </c>
      <c r="AC215" s="3" t="str">
        <f t="shared" si="84"/>
        <v>exec db.ColumnPropertySet 'MedicalClaims', 'ins_carrier_name', 'Carrier', @propertyName='DisplayName', @tableSchema='deerwalk'</v>
      </c>
      <c r="AR215" s="3" t="str">
        <f t="shared" si="67"/>
        <v>ins_carrier_name</v>
      </c>
      <c r="AS215" s="3" t="str">
        <f t="shared" si="86"/>
        <v>inscarriername</v>
      </c>
      <c r="AT215" s="3">
        <f t="shared" si="87"/>
        <v>50</v>
      </c>
      <c r="AU215" s="3">
        <f t="shared" si="88"/>
        <v>50</v>
      </c>
      <c r="AV215" s="3" t="str">
        <f t="shared" si="70"/>
        <v/>
      </c>
      <c r="AW215" s="3" t="str">
        <f t="shared" si="70"/>
        <v/>
      </c>
      <c r="AX215" s="3" t="str">
        <f t="shared" si="70"/>
        <v/>
      </c>
      <c r="AY215" s="3" t="str">
        <f t="shared" si="70"/>
        <v/>
      </c>
      <c r="AZ215" s="3" t="str">
        <f t="shared" si="69"/>
        <v/>
      </c>
      <c r="BA215" s="3" t="str">
        <f t="shared" si="70"/>
        <v/>
      </c>
      <c r="BB215" s="3" t="str">
        <f t="shared" si="70"/>
        <v/>
      </c>
      <c r="BC215" s="3" t="str">
        <f t="shared" si="70"/>
        <v/>
      </c>
      <c r="BD215" s="3" t="str">
        <f t="shared" si="70"/>
        <v/>
      </c>
    </row>
    <row r="216" spans="1:56" ht="14.25" customHeight="1" x14ac:dyDescent="0.45">
      <c r="A216" s="3" t="str">
        <f t="shared" si="71"/>
        <v>MedicalClaims.ins_coverage_type_code</v>
      </c>
      <c r="B216" t="s">
        <v>319</v>
      </c>
      <c r="C216">
        <v>9</v>
      </c>
      <c r="D216" t="s">
        <v>795</v>
      </c>
      <c r="E216" s="4" t="s">
        <v>69</v>
      </c>
      <c r="F216" t="s">
        <v>69</v>
      </c>
      <c r="G216" t="s">
        <v>6</v>
      </c>
      <c r="H216" s="3">
        <f t="shared" si="85"/>
        <v>10</v>
      </c>
      <c r="I216" t="s">
        <v>816</v>
      </c>
      <c r="J216" s="4" t="s">
        <v>1027</v>
      </c>
      <c r="K216" t="s">
        <v>70</v>
      </c>
      <c r="L216" t="s">
        <v>800</v>
      </c>
      <c r="N216" s="4"/>
      <c r="O216" s="3" t="b">
        <f t="shared" si="72"/>
        <v>0</v>
      </c>
      <c r="P216" s="3" t="str">
        <f t="shared" si="73"/>
        <v>MedicalClaims</v>
      </c>
      <c r="Q216" s="3" t="str">
        <f t="shared" si="74"/>
        <v>varchar(10)</v>
      </c>
      <c r="S216" s="3" t="str">
        <f t="shared" si="75"/>
        <v>varchar(10)</v>
      </c>
      <c r="T216" s="3" t="str">
        <f t="shared" si="76"/>
        <v>alter table deerwalk.MedicalClaims add ins_coverage_type_code varchar(10)</v>
      </c>
      <c r="U216" s="3" t="str">
        <f t="shared" si="77"/>
        <v>exec db.ColumnPropertySet 'MedicalClaims', 'ins_coverage_type_code', 'Coverage type', @tableSchema='deerwalk'</v>
      </c>
      <c r="V216" s="3" t="str">
        <f t="shared" si="78"/>
        <v>exec db.ColumnPropertySet 'MedicalClaims', 'ins_coverage_type_code', '1', @propertyName='SampleData', @tableSchema='deerwalk'</v>
      </c>
      <c r="W216" s="3" t="str">
        <f t="shared" si="79"/>
        <v/>
      </c>
      <c r="X216" s="3" t="str">
        <f t="shared" si="80"/>
        <v xml:space="preserve">/// &lt;summary&gt;Coverage type&lt;/summary&gt;
[Description("Coverage type")]
[Column("ins_coverage_type_code")]
[SampleData("1")]
[MaxLength(10)]
public string ins_coverage_type_code { get; set; }
</v>
      </c>
      <c r="Y216" s="5" t="str">
        <f t="shared" si="81"/>
        <v>@Html.DescriptionListElement(model =&gt; model.ins_coverage_type_code)</v>
      </c>
      <c r="Z216" s="3" t="str">
        <f t="shared" si="82"/>
        <v>InsCoverageTypeCode</v>
      </c>
      <c r="AA216" s="3" t="str">
        <f t="shared" si="83"/>
        <v/>
      </c>
      <c r="AC216" s="3" t="str">
        <f t="shared" si="84"/>
        <v>exec db.ColumnPropertySet 'MedicalClaims', 'ins_coverage_type_code', 'Coverage Type Code', @propertyName='DisplayName', @tableSchema='deerwalk'</v>
      </c>
      <c r="AR216" s="3" t="str">
        <f t="shared" si="67"/>
        <v>ins_coverage_type_code</v>
      </c>
      <c r="AS216" s="3" t="str">
        <f t="shared" si="86"/>
        <v>inscoveragetypecode</v>
      </c>
      <c r="AT216" s="3">
        <f t="shared" si="87"/>
        <v>10</v>
      </c>
      <c r="AU216" s="3">
        <f t="shared" si="88"/>
        <v>10</v>
      </c>
      <c r="AV216" s="3" t="str">
        <f t="shared" si="70"/>
        <v/>
      </c>
      <c r="AW216" s="3" t="str">
        <f t="shared" si="70"/>
        <v/>
      </c>
      <c r="AX216" s="3" t="str">
        <f t="shared" si="70"/>
        <v/>
      </c>
      <c r="AY216" s="3" t="str">
        <f t="shared" si="70"/>
        <v/>
      </c>
      <c r="AZ216" s="3" t="str">
        <f t="shared" si="69"/>
        <v/>
      </c>
      <c r="BA216" s="3" t="str">
        <f t="shared" si="70"/>
        <v/>
      </c>
      <c r="BB216" s="3" t="str">
        <f t="shared" si="70"/>
        <v/>
      </c>
      <c r="BC216" s="3" t="str">
        <f t="shared" si="70"/>
        <v/>
      </c>
      <c r="BD216" s="3" t="str">
        <f t="shared" si="70"/>
        <v/>
      </c>
    </row>
    <row r="217" spans="1:56" ht="14.25" customHeight="1" x14ac:dyDescent="0.45">
      <c r="A217" s="3" t="str">
        <f t="shared" si="71"/>
        <v>MedicalClaims.ins_coverage_type_desc</v>
      </c>
      <c r="B217" t="s">
        <v>319</v>
      </c>
      <c r="C217">
        <v>10</v>
      </c>
      <c r="D217" t="s">
        <v>795</v>
      </c>
      <c r="E217" s="4" t="s">
        <v>71</v>
      </c>
      <c r="F217" t="s">
        <v>71</v>
      </c>
      <c r="G217" t="s">
        <v>6</v>
      </c>
      <c r="H217" s="3">
        <f t="shared" si="85"/>
        <v>50</v>
      </c>
      <c r="I217" t="s">
        <v>860</v>
      </c>
      <c r="J217" s="4" t="s">
        <v>1013</v>
      </c>
      <c r="K217" t="s">
        <v>72</v>
      </c>
      <c r="L217" t="s">
        <v>73</v>
      </c>
      <c r="N217" s="4"/>
      <c r="O217" s="3" t="b">
        <f t="shared" si="72"/>
        <v>0</v>
      </c>
      <c r="P217" s="3" t="str">
        <f t="shared" si="73"/>
        <v>MedicalClaims</v>
      </c>
      <c r="Q217" s="3" t="str">
        <f t="shared" si="74"/>
        <v>varchar(50)</v>
      </c>
      <c r="S217" s="3" t="str">
        <f t="shared" si="75"/>
        <v>varchar(50)</v>
      </c>
      <c r="T217" s="3" t="str">
        <f t="shared" si="76"/>
        <v>alter table deerwalk.MedicalClaims add ins_coverage_type_desc varchar(50)</v>
      </c>
      <c r="U217" s="3" t="str">
        <f t="shared" si="77"/>
        <v>exec db.ColumnPropertySet 'MedicalClaims', 'ins_coverage_type_desc', 'Coverage type name; infer from code', @tableSchema='deerwalk'</v>
      </c>
      <c r="V217" s="3" t="str">
        <f t="shared" si="78"/>
        <v>exec db.ColumnPropertySet 'MedicalClaims', 'ins_coverage_type_desc', 'Family', @propertyName='SampleData', @tableSchema='deerwalk'</v>
      </c>
      <c r="W217" s="3" t="str">
        <f t="shared" si="79"/>
        <v/>
      </c>
      <c r="X217" s="3" t="str">
        <f t="shared" si="80"/>
        <v xml:space="preserve">/// &lt;summary&gt;Coverage type name; infer from code&lt;/summary&gt;
[Description("Coverage type name; infer from code")]
[Column("ins_coverage_type_desc")]
[SampleData("Family")]
[MaxLength(50)]
public string ins_coverage_type_desc { get; set; }
</v>
      </c>
      <c r="Y217" s="5" t="str">
        <f t="shared" si="81"/>
        <v>@Html.DescriptionListElement(model =&gt; model.ins_coverage_type_desc)</v>
      </c>
      <c r="Z217" s="3" t="str">
        <f t="shared" si="82"/>
        <v>InsCoverageTypeDesc</v>
      </c>
      <c r="AA217" s="3" t="str">
        <f t="shared" si="83"/>
        <v/>
      </c>
      <c r="AC217" s="3" t="str">
        <f t="shared" si="84"/>
        <v>exec db.ColumnPropertySet 'MedicalClaims', 'ins_coverage_type_desc', 'Coverage Type', @propertyName='DisplayName', @tableSchema='deerwalk'</v>
      </c>
      <c r="AR217" s="3" t="str">
        <f t="shared" si="67"/>
        <v>ins_coverage_type_desc</v>
      </c>
      <c r="AS217" s="3" t="str">
        <f t="shared" si="86"/>
        <v>inscoveragetypedesc</v>
      </c>
      <c r="AT217" s="3">
        <f t="shared" si="87"/>
        <v>50</v>
      </c>
      <c r="AU217" s="3">
        <f t="shared" si="88"/>
        <v>50</v>
      </c>
      <c r="AV217" s="3" t="str">
        <f t="shared" si="70"/>
        <v/>
      </c>
      <c r="AW217" s="3" t="str">
        <f t="shared" si="70"/>
        <v/>
      </c>
      <c r="AX217" s="3" t="str">
        <f t="shared" si="70"/>
        <v/>
      </c>
      <c r="AY217" s="3" t="str">
        <f t="shared" si="70"/>
        <v/>
      </c>
      <c r="AZ217" s="3" t="str">
        <f t="shared" si="69"/>
        <v/>
      </c>
      <c r="BA217" s="3" t="str">
        <f t="shared" si="70"/>
        <v/>
      </c>
      <c r="BB217" s="3" t="str">
        <f t="shared" si="70"/>
        <v/>
      </c>
      <c r="BC217" s="3" t="str">
        <f t="shared" si="70"/>
        <v/>
      </c>
      <c r="BD217" s="3" t="str">
        <f t="shared" si="70"/>
        <v/>
      </c>
    </row>
    <row r="218" spans="1:56" ht="14.25" customHeight="1" x14ac:dyDescent="0.45">
      <c r="A218" s="3" t="str">
        <f t="shared" si="71"/>
        <v>MedicalClaims.ins_plan_id</v>
      </c>
      <c r="B218" t="s">
        <v>319</v>
      </c>
      <c r="C218">
        <v>11</v>
      </c>
      <c r="D218" t="s">
        <v>795</v>
      </c>
      <c r="E218" s="4" t="s">
        <v>74</v>
      </c>
      <c r="F218" t="s">
        <v>74</v>
      </c>
      <c r="G218" t="s">
        <v>6</v>
      </c>
      <c r="H218" s="3">
        <f t="shared" si="85"/>
        <v>20</v>
      </c>
      <c r="I218" t="s">
        <v>820</v>
      </c>
      <c r="J218" s="4" t="s">
        <v>1014</v>
      </c>
      <c r="K218" t="s">
        <v>75</v>
      </c>
      <c r="L218" t="s">
        <v>76</v>
      </c>
      <c r="N218" s="4"/>
      <c r="O218" s="3" t="b">
        <f t="shared" si="72"/>
        <v>0</v>
      </c>
      <c r="P218" s="3" t="str">
        <f t="shared" si="73"/>
        <v>MedicalClaims</v>
      </c>
      <c r="Q218" s="3" t="str">
        <f t="shared" si="74"/>
        <v>varchar(20)</v>
      </c>
      <c r="S218" s="3" t="str">
        <f t="shared" si="75"/>
        <v>varchar(20)</v>
      </c>
      <c r="T218" s="3" t="str">
        <f t="shared" si="76"/>
        <v>alter table deerwalk.MedicalClaims add ins_plan_id varchar(20)</v>
      </c>
      <c r="U218" s="3" t="str">
        <f t="shared" si="77"/>
        <v>exec db.ColumnPropertySet 'MedicalClaims', 'ins_plan_id', 'Plan id of insurance', @tableSchema='deerwalk'</v>
      </c>
      <c r="V218" s="3" t="str">
        <f t="shared" si="78"/>
        <v>exec db.ColumnPropertySet 'MedicalClaims', 'ins_plan_id', 'M720000-M', @propertyName='SampleData', @tableSchema='deerwalk'</v>
      </c>
      <c r="W218" s="3" t="str">
        <f t="shared" si="79"/>
        <v/>
      </c>
      <c r="X218" s="3" t="str">
        <f t="shared" si="80"/>
        <v xml:space="preserve">/// &lt;summary&gt;Plan id of insurance&lt;/summary&gt;
[Description("Plan id of insurance")]
[Column("ins_plan_id")]
[SampleData("M720000-M")]
[MaxLength(20)]
public string ins_plan_id { get; set; }
</v>
      </c>
      <c r="Y218" s="5" t="str">
        <f t="shared" si="81"/>
        <v>@Html.DescriptionListElement(model =&gt; model.ins_plan_id)</v>
      </c>
      <c r="Z218" s="3" t="str">
        <f t="shared" si="82"/>
        <v>InsPlanID</v>
      </c>
      <c r="AA218" s="3" t="str">
        <f t="shared" si="83"/>
        <v/>
      </c>
      <c r="AC218" s="3" t="str">
        <f t="shared" si="84"/>
        <v>exec db.ColumnPropertySet 'MedicalClaims', 'ins_plan_id', 'Plan ID', @propertyName='DisplayName', @tableSchema='deerwalk'</v>
      </c>
      <c r="AR218" s="3" t="str">
        <f t="shared" si="67"/>
        <v>ins_plan_id</v>
      </c>
      <c r="AS218" s="3" t="str">
        <f t="shared" si="86"/>
        <v>insplanid</v>
      </c>
      <c r="AT218" s="3">
        <f t="shared" si="87"/>
        <v>20</v>
      </c>
      <c r="AU218" s="3">
        <f t="shared" si="88"/>
        <v>20</v>
      </c>
      <c r="AV218" s="3" t="str">
        <f t="shared" si="70"/>
        <v/>
      </c>
      <c r="AW218" s="3" t="str">
        <f t="shared" si="70"/>
        <v/>
      </c>
      <c r="AX218" s="3" t="str">
        <f t="shared" si="70"/>
        <v/>
      </c>
      <c r="AY218" s="3" t="str">
        <f t="shared" si="70"/>
        <v/>
      </c>
      <c r="AZ218" s="3" t="str">
        <f t="shared" si="69"/>
        <v/>
      </c>
      <c r="BA218" s="3" t="str">
        <f t="shared" si="70"/>
        <v/>
      </c>
      <c r="BB218" s="3" t="str">
        <f t="shared" si="70"/>
        <v/>
      </c>
      <c r="BC218" s="3" t="str">
        <f t="shared" si="70"/>
        <v/>
      </c>
      <c r="BD218" s="3" t="str">
        <f t="shared" si="70"/>
        <v/>
      </c>
    </row>
    <row r="219" spans="1:56" ht="14.25" customHeight="1" x14ac:dyDescent="0.45">
      <c r="A219" s="3" t="str">
        <f t="shared" si="71"/>
        <v>MedicalClaims.ins_emp_group_id</v>
      </c>
      <c r="B219" t="s">
        <v>319</v>
      </c>
      <c r="C219">
        <v>12</v>
      </c>
      <c r="D219" t="s">
        <v>795</v>
      </c>
      <c r="E219" s="4" t="s">
        <v>79</v>
      </c>
      <c r="F219" t="s">
        <v>79</v>
      </c>
      <c r="G219" t="s">
        <v>6</v>
      </c>
      <c r="H219" s="3">
        <f t="shared" si="85"/>
        <v>20</v>
      </c>
      <c r="I219" t="s">
        <v>820</v>
      </c>
      <c r="J219" s="4" t="s">
        <v>1015</v>
      </c>
      <c r="K219" t="s">
        <v>80</v>
      </c>
      <c r="L219" t="s">
        <v>801</v>
      </c>
      <c r="N219" s="4"/>
      <c r="O219" s="3" t="b">
        <f t="shared" si="72"/>
        <v>0</v>
      </c>
      <c r="P219" s="3" t="str">
        <f t="shared" si="73"/>
        <v>MedicalClaims</v>
      </c>
      <c r="Q219" s="3" t="str">
        <f t="shared" si="74"/>
        <v>varchar(20)</v>
      </c>
      <c r="S219" s="3" t="str">
        <f t="shared" si="75"/>
        <v>varchar(20)</v>
      </c>
      <c r="T219" s="3" t="str">
        <f t="shared" si="76"/>
        <v>alter table deerwalk.MedicalClaims add ins_emp_group_id varchar(20)</v>
      </c>
      <c r="U219" s="3" t="str">
        <f t="shared" si="77"/>
        <v>exec db.ColumnPropertySet 'MedicalClaims', 'ins_emp_group_id', 'Identification of the group the subscriber is employed with', @tableSchema='deerwalk'</v>
      </c>
      <c r="V219" s="3" t="str">
        <f t="shared" si="78"/>
        <v>exec db.ColumnPropertySet 'MedicalClaims', 'ins_emp_group_id', '3198508', @propertyName='SampleData', @tableSchema='deerwalk'</v>
      </c>
      <c r="W219" s="3" t="str">
        <f t="shared" si="79"/>
        <v/>
      </c>
      <c r="X219" s="3" t="str">
        <f t="shared" si="80"/>
        <v xml:space="preserve">/// &lt;summary&gt;Identification of the group the subscriber is employed with&lt;/summary&gt;
[Description("Identification of the group the subscriber is employed with")]
[Column("ins_emp_group_id")]
[SampleData("3198508")]
[MaxLength(20)]
public string ins_emp_group_id { get; set; }
</v>
      </c>
      <c r="Y219" s="5" t="str">
        <f t="shared" si="81"/>
        <v>@Html.DescriptionListElement(model =&gt; model.ins_emp_group_id)</v>
      </c>
      <c r="Z219" s="3" t="str">
        <f t="shared" si="82"/>
        <v>InsEmpGroupID</v>
      </c>
      <c r="AA219" s="3" t="str">
        <f t="shared" si="83"/>
        <v/>
      </c>
      <c r="AC219" s="3" t="str">
        <f t="shared" si="84"/>
        <v>exec db.ColumnPropertySet 'MedicalClaims', 'ins_emp_group_id', 'Employer Group ID', @propertyName='DisplayName', @tableSchema='deerwalk'</v>
      </c>
      <c r="AR219" s="3" t="str">
        <f t="shared" si="67"/>
        <v>ins_emp_group_id</v>
      </c>
      <c r="AS219" s="3" t="str">
        <f t="shared" si="86"/>
        <v>insempgroupid</v>
      </c>
      <c r="AT219" s="3">
        <f t="shared" si="87"/>
        <v>20</v>
      </c>
      <c r="AU219" s="3">
        <f t="shared" si="88"/>
        <v>20</v>
      </c>
      <c r="AV219" s="3" t="str">
        <f t="shared" si="70"/>
        <v/>
      </c>
      <c r="AW219" s="3" t="str">
        <f t="shared" si="70"/>
        <v/>
      </c>
      <c r="AX219" s="3" t="str">
        <f t="shared" si="70"/>
        <v/>
      </c>
      <c r="AY219" s="3" t="str">
        <f t="shared" si="70"/>
        <v/>
      </c>
      <c r="AZ219" s="3" t="str">
        <f t="shared" si="69"/>
        <v/>
      </c>
      <c r="BA219" s="3" t="str">
        <f t="shared" si="70"/>
        <v/>
      </c>
      <c r="BB219" s="3" t="str">
        <f t="shared" si="70"/>
        <v/>
      </c>
      <c r="BC219" s="3" t="str">
        <f t="shared" si="70"/>
        <v/>
      </c>
      <c r="BD219" s="3" t="str">
        <f t="shared" si="70"/>
        <v/>
      </c>
    </row>
    <row r="220" spans="1:56" ht="14.25" customHeight="1" x14ac:dyDescent="0.45">
      <c r="A220" s="3" t="str">
        <f t="shared" si="71"/>
        <v>MedicalClaims.ins_emp_group_name</v>
      </c>
      <c r="B220" t="s">
        <v>319</v>
      </c>
      <c r="C220">
        <v>13</v>
      </c>
      <c r="D220" t="s">
        <v>795</v>
      </c>
      <c r="E220" s="4" t="s">
        <v>81</v>
      </c>
      <c r="F220" t="s">
        <v>81</v>
      </c>
      <c r="G220" t="s">
        <v>6</v>
      </c>
      <c r="H220" s="3">
        <f t="shared" si="85"/>
        <v>50</v>
      </c>
      <c r="I220" t="s">
        <v>860</v>
      </c>
      <c r="J220" s="4" t="s">
        <v>1016</v>
      </c>
      <c r="K220" t="s">
        <v>82</v>
      </c>
      <c r="L220" t="s">
        <v>83</v>
      </c>
      <c r="N220" s="4"/>
      <c r="O220" s="3" t="b">
        <f t="shared" si="72"/>
        <v>0</v>
      </c>
      <c r="P220" s="3" t="str">
        <f t="shared" si="73"/>
        <v>MedicalClaims</v>
      </c>
      <c r="Q220" s="3" t="str">
        <f t="shared" si="74"/>
        <v>varchar(50)</v>
      </c>
      <c r="S220" s="3" t="str">
        <f t="shared" si="75"/>
        <v>varchar(50)</v>
      </c>
      <c r="T220" s="3" t="str">
        <f t="shared" si="76"/>
        <v>alter table deerwalk.MedicalClaims add ins_emp_group_name varchar(50)</v>
      </c>
      <c r="U220" s="3" t="str">
        <f t="shared" si="77"/>
        <v>exec db.ColumnPropertySet 'MedicalClaims', 'ins_emp_group_name', 'Name of the group the subscriber is employed with', @tableSchema='deerwalk'</v>
      </c>
      <c r="V220" s="3" t="str">
        <f t="shared" si="78"/>
        <v>exec db.ColumnPropertySet 'MedicalClaims', 'ins_emp_group_name', 'Deerwalk', @propertyName='SampleData', @tableSchema='deerwalk'</v>
      </c>
      <c r="W220" s="3" t="str">
        <f t="shared" si="79"/>
        <v/>
      </c>
      <c r="X220" s="3" t="str">
        <f t="shared" si="80"/>
        <v xml:space="preserve">/// &lt;summary&gt;Name of the group the subscriber is employed with&lt;/summary&gt;
[Description("Name of the group the subscriber is employed with")]
[Column("ins_emp_group_name")]
[SampleData("Deerwalk")]
[MaxLength(50)]
public string ins_emp_group_name { get; set; }
</v>
      </c>
      <c r="Y220" s="5" t="str">
        <f t="shared" si="81"/>
        <v>@Html.DescriptionListElement(model =&gt; model.ins_emp_group_name)</v>
      </c>
      <c r="Z220" s="3" t="str">
        <f t="shared" si="82"/>
        <v>InsEmpGroupName</v>
      </c>
      <c r="AA220" s="3" t="str">
        <f t="shared" si="83"/>
        <v/>
      </c>
      <c r="AC220" s="3" t="str">
        <f t="shared" si="84"/>
        <v>exec db.ColumnPropertySet 'MedicalClaims', 'ins_emp_group_name', 'Employer Group', @propertyName='DisplayName', @tableSchema='deerwalk'</v>
      </c>
      <c r="AR220" s="3" t="str">
        <f t="shared" si="67"/>
        <v>ins_emp_group_name</v>
      </c>
      <c r="AS220" s="3" t="str">
        <f t="shared" si="86"/>
        <v>insempgroupname</v>
      </c>
      <c r="AT220" s="3">
        <f t="shared" si="87"/>
        <v>50</v>
      </c>
      <c r="AU220" s="3">
        <f t="shared" si="88"/>
        <v>50</v>
      </c>
      <c r="AV220" s="3" t="str">
        <f t="shared" si="70"/>
        <v/>
      </c>
      <c r="AW220" s="3" t="str">
        <f t="shared" si="70"/>
        <v/>
      </c>
      <c r="AX220" s="3" t="str">
        <f t="shared" si="70"/>
        <v/>
      </c>
      <c r="AY220" s="3" t="str">
        <f t="shared" si="70"/>
        <v/>
      </c>
      <c r="AZ220" s="3" t="str">
        <f t="shared" si="69"/>
        <v/>
      </c>
      <c r="BA220" s="3" t="str">
        <f t="shared" si="70"/>
        <v/>
      </c>
      <c r="BB220" s="3" t="str">
        <f t="shared" si="70"/>
        <v/>
      </c>
      <c r="BC220" s="3" t="str">
        <f t="shared" si="70"/>
        <v/>
      </c>
      <c r="BD220" s="3" t="str">
        <f t="shared" si="70"/>
        <v/>
      </c>
    </row>
    <row r="221" spans="1:56" ht="14.25" customHeight="1" x14ac:dyDescent="0.45">
      <c r="A221" s="3" t="str">
        <f t="shared" si="71"/>
        <v>MedicalClaims.ins_division_id</v>
      </c>
      <c r="B221" t="s">
        <v>319</v>
      </c>
      <c r="C221">
        <v>14</v>
      </c>
      <c r="D221" t="s">
        <v>795</v>
      </c>
      <c r="E221" s="4" t="s">
        <v>86</v>
      </c>
      <c r="F221" t="s">
        <v>86</v>
      </c>
      <c r="G221" t="s">
        <v>6</v>
      </c>
      <c r="H221" s="3">
        <f t="shared" si="85"/>
        <v>20</v>
      </c>
      <c r="I221" t="s">
        <v>820</v>
      </c>
      <c r="J221" s="4" t="s">
        <v>1040</v>
      </c>
      <c r="K221" t="s">
        <v>87</v>
      </c>
      <c r="L221" t="s">
        <v>795</v>
      </c>
      <c r="N221" s="4"/>
      <c r="O221" s="3" t="b">
        <f t="shared" si="72"/>
        <v>0</v>
      </c>
      <c r="P221" s="3" t="str">
        <f t="shared" si="73"/>
        <v>MedicalClaims</v>
      </c>
      <c r="Q221" s="3" t="str">
        <f t="shared" si="74"/>
        <v>varchar(20)</v>
      </c>
      <c r="S221" s="3" t="str">
        <f t="shared" si="75"/>
        <v>varchar(20)</v>
      </c>
      <c r="T221" s="3" t="str">
        <f t="shared" si="76"/>
        <v>alter table deerwalk.MedicalClaims add ins_division_id varchar(20)</v>
      </c>
      <c r="U221" s="3" t="str">
        <f t="shared" si="77"/>
        <v>exec db.ColumnPropertySet 'MedicalClaims', 'ins_division_id', 'Identification of the division the subscriber is employed with', @tableSchema='deerwalk'</v>
      </c>
      <c r="V221" s="3" t="str">
        <f t="shared" si="78"/>
        <v/>
      </c>
      <c r="W221" s="3" t="str">
        <f t="shared" si="79"/>
        <v/>
      </c>
      <c r="X221" s="3" t="str">
        <f t="shared" si="80"/>
        <v xml:space="preserve">/// &lt;summary&gt;Identification of the division the subscriber is employed with&lt;/summary&gt;
[Description("Identification of the division the subscriber is employed with")]
[Column("ins_division_id")]
[MaxLength(20)]
public string ins_division_id { get; set; }
</v>
      </c>
      <c r="Y221" s="5" t="str">
        <f t="shared" si="81"/>
        <v>@Html.DescriptionListElement(model =&gt; model.ins_division_id)</v>
      </c>
      <c r="Z221" s="3" t="str">
        <f t="shared" si="82"/>
        <v>InsDivisionID</v>
      </c>
      <c r="AA221" s="3" t="str">
        <f t="shared" si="83"/>
        <v/>
      </c>
      <c r="AC221" s="3" t="str">
        <f t="shared" si="84"/>
        <v>exec db.ColumnPropertySet 'MedicalClaims', 'ins_division_id', 'Insurance Division ID', @propertyName='DisplayName', @tableSchema='deerwalk'</v>
      </c>
      <c r="AR221" s="3" t="str">
        <f t="shared" si="67"/>
        <v>ins_division_id</v>
      </c>
      <c r="AS221" s="3" t="str">
        <f t="shared" si="86"/>
        <v>insdivisionid</v>
      </c>
      <c r="AT221" s="3">
        <f t="shared" si="87"/>
        <v>20</v>
      </c>
      <c r="AU221" s="3">
        <f t="shared" si="88"/>
        <v>20</v>
      </c>
      <c r="AV221" s="3" t="str">
        <f t="shared" si="70"/>
        <v/>
      </c>
      <c r="AW221" s="3" t="str">
        <f t="shared" si="70"/>
        <v/>
      </c>
      <c r="AX221" s="3" t="str">
        <f t="shared" si="70"/>
        <v/>
      </c>
      <c r="AY221" s="3" t="str">
        <f t="shared" si="70"/>
        <v/>
      </c>
      <c r="AZ221" s="3" t="str">
        <f t="shared" si="69"/>
        <v/>
      </c>
      <c r="BA221" s="3" t="str">
        <f t="shared" si="70"/>
        <v/>
      </c>
      <c r="BB221" s="3" t="str">
        <f t="shared" si="70"/>
        <v/>
      </c>
      <c r="BC221" s="3" t="str">
        <f t="shared" si="70"/>
        <v/>
      </c>
      <c r="BD221" s="3" t="str">
        <f t="shared" si="70"/>
        <v/>
      </c>
    </row>
    <row r="222" spans="1:56" ht="14.25" customHeight="1" x14ac:dyDescent="0.45">
      <c r="A222" s="3" t="str">
        <f t="shared" si="71"/>
        <v>MedicalClaims.ins_division_name</v>
      </c>
      <c r="B222" t="s">
        <v>319</v>
      </c>
      <c r="C222">
        <v>15</v>
      </c>
      <c r="D222" t="s">
        <v>795</v>
      </c>
      <c r="E222" s="4" t="s">
        <v>88</v>
      </c>
      <c r="F222" t="s">
        <v>88</v>
      </c>
      <c r="G222" t="s">
        <v>6</v>
      </c>
      <c r="H222" s="3">
        <f t="shared" si="85"/>
        <v>100</v>
      </c>
      <c r="I222" t="s">
        <v>835</v>
      </c>
      <c r="J222" s="4" t="s">
        <v>1041</v>
      </c>
      <c r="K222" t="s">
        <v>89</v>
      </c>
      <c r="L222" t="s">
        <v>795</v>
      </c>
      <c r="N222" s="4"/>
      <c r="O222" s="3" t="b">
        <f t="shared" si="72"/>
        <v>0</v>
      </c>
      <c r="P222" s="3" t="str">
        <f t="shared" si="73"/>
        <v>MedicalClaims</v>
      </c>
      <c r="Q222" s="3" t="str">
        <f t="shared" si="74"/>
        <v>varchar(100)</v>
      </c>
      <c r="S222" s="3" t="str">
        <f t="shared" si="75"/>
        <v>varchar(100)</v>
      </c>
      <c r="T222" s="3" t="str">
        <f t="shared" si="76"/>
        <v>alter table deerwalk.MedicalClaims add ins_division_name varchar(100)</v>
      </c>
      <c r="U222" s="3" t="str">
        <f t="shared" si="77"/>
        <v>exec db.ColumnPropertySet 'MedicalClaims', 'ins_division_name', 'Name of the group the division  subscriber is employed with', @tableSchema='deerwalk'</v>
      </c>
      <c r="V222" s="3" t="str">
        <f t="shared" si="78"/>
        <v/>
      </c>
      <c r="W222" s="3" t="str">
        <f t="shared" si="79"/>
        <v/>
      </c>
      <c r="X222" s="3" t="str">
        <f t="shared" si="80"/>
        <v xml:space="preserve">/// &lt;summary&gt;Name of the group the division  subscriber is employed with&lt;/summary&gt;
[Description("Name of the group the division  subscriber is employed with")]
[Column("ins_division_name")]
[MaxLength(100)]
public string ins_division_name { get; set; }
</v>
      </c>
      <c r="Y222" s="5" t="str">
        <f t="shared" si="81"/>
        <v>@Html.DescriptionListElement(model =&gt; model.ins_division_name)</v>
      </c>
      <c r="Z222" s="3" t="str">
        <f t="shared" si="82"/>
        <v>InsDivisionName</v>
      </c>
      <c r="AA222" s="3" t="str">
        <f t="shared" si="83"/>
        <v/>
      </c>
      <c r="AC222" s="3" t="str">
        <f t="shared" si="84"/>
        <v>exec db.ColumnPropertySet 'MedicalClaims', 'ins_division_name', 'Insurance Division', @propertyName='DisplayName', @tableSchema='deerwalk'</v>
      </c>
      <c r="AR222" s="3" t="str">
        <f t="shared" ref="AR222:AR285" si="89">F222</f>
        <v>ins_division_name</v>
      </c>
      <c r="AS222" s="3" t="str">
        <f t="shared" si="86"/>
        <v>insdivisionname</v>
      </c>
      <c r="AT222" s="3">
        <f t="shared" si="87"/>
        <v>100</v>
      </c>
      <c r="AU222" s="3">
        <f t="shared" si="88"/>
        <v>100</v>
      </c>
      <c r="AV222" s="3" t="str">
        <f t="shared" si="70"/>
        <v/>
      </c>
      <c r="AW222" s="3" t="str">
        <f t="shared" si="70"/>
        <v/>
      </c>
      <c r="AX222" s="3" t="str">
        <f t="shared" ref="AV222:BD254" si="90">IFERROR(IF(FIND(AX$2,$AS222)&gt;=0,AX$1,-1),"")</f>
        <v/>
      </c>
      <c r="AY222" s="3" t="str">
        <f t="shared" si="90"/>
        <v/>
      </c>
      <c r="AZ222" s="3" t="str">
        <f t="shared" si="69"/>
        <v/>
      </c>
      <c r="BA222" s="3" t="str">
        <f t="shared" si="90"/>
        <v/>
      </c>
      <c r="BB222" s="3" t="str">
        <f t="shared" si="90"/>
        <v/>
      </c>
      <c r="BC222" s="3" t="str">
        <f t="shared" si="90"/>
        <v/>
      </c>
      <c r="BD222" s="3" t="str">
        <f t="shared" si="90"/>
        <v/>
      </c>
    </row>
    <row r="223" spans="1:56" ht="14.25" customHeight="1" x14ac:dyDescent="0.45">
      <c r="A223" s="3" t="str">
        <f t="shared" si="71"/>
        <v>MedicalClaims.ins_cobra_code</v>
      </c>
      <c r="B223" t="s">
        <v>319</v>
      </c>
      <c r="C223">
        <v>16</v>
      </c>
      <c r="D223" t="s">
        <v>795</v>
      </c>
      <c r="E223" s="4" t="s">
        <v>90</v>
      </c>
      <c r="F223" t="s">
        <v>90</v>
      </c>
      <c r="G223" t="s">
        <v>6</v>
      </c>
      <c r="H223" s="3">
        <f t="shared" si="85"/>
        <v>2</v>
      </c>
      <c r="I223" t="s">
        <v>859</v>
      </c>
      <c r="J223" s="4" t="s">
        <v>1017</v>
      </c>
      <c r="K223" t="s">
        <v>91</v>
      </c>
      <c r="L223" t="s">
        <v>800</v>
      </c>
      <c r="N223" s="4"/>
      <c r="O223" s="3" t="b">
        <f t="shared" si="72"/>
        <v>0</v>
      </c>
      <c r="P223" s="3" t="str">
        <f t="shared" si="73"/>
        <v>MedicalClaims</v>
      </c>
      <c r="Q223" s="3" t="str">
        <f t="shared" si="74"/>
        <v>varchar(2)</v>
      </c>
      <c r="S223" s="3" t="str">
        <f t="shared" si="75"/>
        <v>varchar(2)</v>
      </c>
      <c r="T223" s="3" t="str">
        <f t="shared" si="76"/>
        <v>alter table deerwalk.MedicalClaims add ins_cobra_code varchar(2)</v>
      </c>
      <c r="U223" s="3" t="str">
        <f t="shared" si="77"/>
        <v>exec db.ColumnPropertySet 'MedicalClaims', 'ins_cobra_code', 'Status Code of the Employee - Not Specified : 00, Working : 01, Terminated : 02', @tableSchema='deerwalk'</v>
      </c>
      <c r="V223" s="3" t="str">
        <f t="shared" si="78"/>
        <v>exec db.ColumnPropertySet 'MedicalClaims', 'ins_cobra_code', '1', @propertyName='SampleData', @tableSchema='deerwalk'</v>
      </c>
      <c r="W223" s="3" t="str">
        <f t="shared" si="79"/>
        <v/>
      </c>
      <c r="X223" s="3" t="str">
        <f t="shared" si="80"/>
        <v xml:space="preserve">/// &lt;summary&gt;Status Code of the Employee - Not Specified : 00, Working : 01, Terminated : 02&lt;/summary&gt;
[Description("Status Code of the Employee - Not Specified : 00, Working : 01, Terminated : 02")]
[Column("ins_cobra_code")]
[SampleData("1")]
[MaxLength(2)]
public string ins_cobra_code { get; set; }
</v>
      </c>
      <c r="Y223" s="5" t="str">
        <f t="shared" si="81"/>
        <v>@Html.DescriptionListElement(model =&gt; model.ins_cobra_code)</v>
      </c>
      <c r="Z223" s="3" t="str">
        <f t="shared" si="82"/>
        <v>InsCobraCode</v>
      </c>
      <c r="AA223" s="3" t="str">
        <f t="shared" si="83"/>
        <v/>
      </c>
      <c r="AC223" s="3" t="str">
        <f t="shared" si="84"/>
        <v>exec db.ColumnPropertySet 'MedicalClaims', 'ins_cobra_code', 'Cobra Status Code', @propertyName='DisplayName', @tableSchema='deerwalk'</v>
      </c>
      <c r="AR223" s="3" t="str">
        <f t="shared" si="89"/>
        <v>ins_cobra_code</v>
      </c>
      <c r="AS223" s="3" t="str">
        <f t="shared" si="86"/>
        <v>inscobracode</v>
      </c>
      <c r="AT223" s="3">
        <f t="shared" si="87"/>
        <v>2</v>
      </c>
      <c r="AU223" s="3">
        <f t="shared" si="88"/>
        <v>2</v>
      </c>
      <c r="AV223" s="3" t="str">
        <f t="shared" si="90"/>
        <v/>
      </c>
      <c r="AW223" s="3" t="str">
        <f t="shared" si="90"/>
        <v/>
      </c>
      <c r="AX223" s="3" t="str">
        <f t="shared" si="90"/>
        <v/>
      </c>
      <c r="AY223" s="3" t="str">
        <f t="shared" si="90"/>
        <v/>
      </c>
      <c r="AZ223" s="3" t="str">
        <f t="shared" ref="AZ223:AZ286" si="91">IFERROR(IF(FIND(AZ$2,$AS223)&gt;=0,AZ$1,-1),"")</f>
        <v/>
      </c>
      <c r="BA223" s="3" t="str">
        <f t="shared" si="90"/>
        <v/>
      </c>
      <c r="BB223" s="3" t="str">
        <f t="shared" si="90"/>
        <v/>
      </c>
      <c r="BC223" s="3" t="str">
        <f t="shared" si="90"/>
        <v/>
      </c>
      <c r="BD223" s="3" t="str">
        <f t="shared" si="90"/>
        <v/>
      </c>
    </row>
    <row r="224" spans="1:56" ht="14.25" customHeight="1" x14ac:dyDescent="0.45">
      <c r="A224" s="3" t="str">
        <f t="shared" si="71"/>
        <v>MedicalClaims.ins_cobra_desc</v>
      </c>
      <c r="B224" t="s">
        <v>319</v>
      </c>
      <c r="C224">
        <v>17</v>
      </c>
      <c r="D224" t="s">
        <v>795</v>
      </c>
      <c r="E224" s="4" t="s">
        <v>92</v>
      </c>
      <c r="F224" t="s">
        <v>92</v>
      </c>
      <c r="G224" t="s">
        <v>6</v>
      </c>
      <c r="H224" s="3">
        <f t="shared" si="85"/>
        <v>30</v>
      </c>
      <c r="I224" t="s">
        <v>821</v>
      </c>
      <c r="J224" s="4" t="s">
        <v>1018</v>
      </c>
      <c r="K224" t="s">
        <v>93</v>
      </c>
      <c r="L224" t="s">
        <v>94</v>
      </c>
      <c r="N224" s="4"/>
      <c r="O224" s="3" t="b">
        <f t="shared" si="72"/>
        <v>0</v>
      </c>
      <c r="P224" s="3" t="str">
        <f t="shared" si="73"/>
        <v>MedicalClaims</v>
      </c>
      <c r="Q224" s="3" t="str">
        <f t="shared" si="74"/>
        <v>varchar(30)</v>
      </c>
      <c r="S224" s="3" t="str">
        <f t="shared" si="75"/>
        <v>varchar(30)</v>
      </c>
      <c r="T224" s="3" t="str">
        <f t="shared" si="76"/>
        <v>alter table deerwalk.MedicalClaims add ins_cobra_desc varchar(30)</v>
      </c>
      <c r="U224" s="3" t="str">
        <f t="shared" si="77"/>
        <v>exec db.ColumnPropertySet 'MedicalClaims', 'ins_cobra_desc', 'Status of the Employee - Working, Terminated, etc', @tableSchema='deerwalk'</v>
      </c>
      <c r="V224" s="3" t="str">
        <f t="shared" si="78"/>
        <v>exec db.ColumnPropertySet 'MedicalClaims', 'ins_cobra_desc', 'Working', @propertyName='SampleData', @tableSchema='deerwalk'</v>
      </c>
      <c r="W224" s="3" t="str">
        <f t="shared" si="79"/>
        <v/>
      </c>
      <c r="X224" s="3" t="str">
        <f t="shared" si="80"/>
        <v xml:space="preserve">/// &lt;summary&gt;Status of the Employee - Working, Terminated, etc&lt;/summary&gt;
[Description("Status of the Employee - Working, Terminated, etc")]
[Column("ins_cobra_desc")]
[SampleData("Working")]
[MaxLength(30)]
public string ins_cobra_desc { get; set; }
</v>
      </c>
      <c r="Y224" s="5" t="str">
        <f t="shared" si="81"/>
        <v>@Html.DescriptionListElement(model =&gt; model.ins_cobra_desc)</v>
      </c>
      <c r="Z224" s="3" t="str">
        <f t="shared" si="82"/>
        <v>InsCobraDesc</v>
      </c>
      <c r="AA224" s="3" t="str">
        <f t="shared" si="83"/>
        <v/>
      </c>
      <c r="AC224" s="3" t="str">
        <f t="shared" si="84"/>
        <v>exec db.ColumnPropertySet 'MedicalClaims', 'ins_cobra_desc', 'Cobra Status', @propertyName='DisplayName', @tableSchema='deerwalk'</v>
      </c>
      <c r="AR224" s="3" t="str">
        <f t="shared" si="89"/>
        <v>ins_cobra_desc</v>
      </c>
      <c r="AS224" s="3" t="str">
        <f t="shared" si="86"/>
        <v>inscobradesc</v>
      </c>
      <c r="AT224" s="3">
        <f t="shared" si="87"/>
        <v>30</v>
      </c>
      <c r="AU224" s="3">
        <f t="shared" si="88"/>
        <v>30</v>
      </c>
      <c r="AV224" s="3" t="str">
        <f t="shared" si="90"/>
        <v/>
      </c>
      <c r="AW224" s="3" t="str">
        <f t="shared" si="90"/>
        <v/>
      </c>
      <c r="AX224" s="3" t="str">
        <f t="shared" si="90"/>
        <v/>
      </c>
      <c r="AY224" s="3" t="str">
        <f t="shared" si="90"/>
        <v/>
      </c>
      <c r="AZ224" s="3" t="str">
        <f t="shared" si="91"/>
        <v/>
      </c>
      <c r="BA224" s="3" t="str">
        <f t="shared" si="90"/>
        <v/>
      </c>
      <c r="BB224" s="3" t="str">
        <f t="shared" si="90"/>
        <v/>
      </c>
      <c r="BC224" s="3" t="str">
        <f t="shared" si="90"/>
        <v/>
      </c>
      <c r="BD224" s="3" t="str">
        <f t="shared" si="90"/>
        <v/>
      </c>
    </row>
    <row r="225" spans="1:56" ht="14.25" customHeight="1" x14ac:dyDescent="0.45">
      <c r="A225" s="3" t="str">
        <f t="shared" si="71"/>
        <v>MedicalClaims.mbr_id</v>
      </c>
      <c r="B225" t="s">
        <v>319</v>
      </c>
      <c r="C225">
        <v>18</v>
      </c>
      <c r="D225" t="s">
        <v>800</v>
      </c>
      <c r="E225" s="4" t="s">
        <v>5</v>
      </c>
      <c r="F225" t="s">
        <v>5</v>
      </c>
      <c r="G225" t="s">
        <v>6</v>
      </c>
      <c r="H225" s="3">
        <f t="shared" si="85"/>
        <v>50</v>
      </c>
      <c r="I225">
        <v>50</v>
      </c>
      <c r="J225" s="4" t="s">
        <v>175</v>
      </c>
      <c r="K225" t="s">
        <v>203</v>
      </c>
      <c r="L225" t="s">
        <v>809</v>
      </c>
      <c r="N225" s="4"/>
      <c r="O225" s="3" t="b">
        <f t="shared" si="72"/>
        <v>0</v>
      </c>
      <c r="P225" s="3" t="str">
        <f t="shared" si="73"/>
        <v>MedicalClaims</v>
      </c>
      <c r="Q225" s="3" t="str">
        <f t="shared" si="74"/>
        <v xml:space="preserve">varchar(50) not null </v>
      </c>
      <c r="S225" s="3" t="str">
        <f t="shared" si="75"/>
        <v xml:space="preserve">varchar(50) not null </v>
      </c>
      <c r="T225" s="3" t="str">
        <f t="shared" si="76"/>
        <v xml:space="preserve">alter table deerwalk.MedicalClaims add mbr_id varchar(50) not null </v>
      </c>
      <c r="U225" s="3" t="str">
        <f t="shared" si="77"/>
        <v>exec db.ColumnPropertySet 'MedicalClaims', 'mbr_id', 'Member identification number', @tableSchema='deerwalk'</v>
      </c>
      <c r="V225" s="3" t="str">
        <f t="shared" si="78"/>
        <v>exec db.ColumnPropertySet 'MedicalClaims', 'mbr_id', '345677', @propertyName='SampleData', @tableSchema='deerwalk'</v>
      </c>
      <c r="W225" s="3" t="str">
        <f t="shared" si="79"/>
        <v/>
      </c>
      <c r="X225" s="3" t="str">
        <f t="shared" si="80"/>
        <v xml:space="preserve">/// &lt;summary&gt;Member identification number&lt;/summary&gt;
[Description("Member identification number")]
[Required]
[Column("mbr_id")]
[SampleData("345677")]
[MaxLength(50)]
public string mbr_id { get; set; }
</v>
      </c>
      <c r="Y225" s="5" t="str">
        <f t="shared" si="81"/>
        <v>@Html.DescriptionListElement(model =&gt; model.mbr_id)</v>
      </c>
      <c r="Z225" s="3" t="str">
        <f t="shared" si="82"/>
        <v>MbrID</v>
      </c>
      <c r="AA225" s="3" t="str">
        <f t="shared" si="83"/>
        <v/>
      </c>
      <c r="AC225" s="3" t="str">
        <f t="shared" si="84"/>
        <v>exec db.ColumnPropertySet 'MedicalClaims', 'mbr_id', 'Member ID', @propertyName='DisplayName', @tableSchema='deerwalk'</v>
      </c>
      <c r="AR225" s="3" t="str">
        <f t="shared" si="89"/>
        <v>mbr_id</v>
      </c>
      <c r="AS225" s="3" t="str">
        <f t="shared" si="86"/>
        <v>mbrid</v>
      </c>
      <c r="AT225" s="3">
        <f t="shared" si="87"/>
        <v>50</v>
      </c>
      <c r="AU225" s="3">
        <f t="shared" si="88"/>
        <v>50</v>
      </c>
      <c r="AV225" s="3" t="str">
        <f t="shared" si="90"/>
        <v/>
      </c>
      <c r="AW225" s="3" t="str">
        <f t="shared" si="90"/>
        <v/>
      </c>
      <c r="AX225" s="3" t="str">
        <f t="shared" si="90"/>
        <v/>
      </c>
      <c r="AY225" s="3" t="str">
        <f t="shared" si="90"/>
        <v/>
      </c>
      <c r="AZ225" s="3" t="str">
        <f t="shared" si="91"/>
        <v/>
      </c>
      <c r="BA225" s="3" t="str">
        <f t="shared" si="90"/>
        <v/>
      </c>
      <c r="BB225" s="3" t="str">
        <f t="shared" si="90"/>
        <v/>
      </c>
      <c r="BC225" s="3" t="str">
        <f t="shared" si="90"/>
        <v/>
      </c>
      <c r="BD225" s="3" t="str">
        <f t="shared" si="90"/>
        <v/>
      </c>
    </row>
    <row r="226" spans="1:56" ht="14.25" customHeight="1" x14ac:dyDescent="0.45">
      <c r="A226" s="3" t="str">
        <f t="shared" si="71"/>
        <v>MedicalClaims.mbr_ssn</v>
      </c>
      <c r="B226" t="s">
        <v>319</v>
      </c>
      <c r="C226">
        <v>19</v>
      </c>
      <c r="D226" t="s">
        <v>795</v>
      </c>
      <c r="E226" s="4" t="s">
        <v>11</v>
      </c>
      <c r="F226" t="s">
        <v>11</v>
      </c>
      <c r="G226" t="s">
        <v>6</v>
      </c>
      <c r="H226" s="3">
        <f t="shared" si="85"/>
        <v>30</v>
      </c>
      <c r="I226">
        <v>30</v>
      </c>
      <c r="J226" s="4" t="s">
        <v>1048</v>
      </c>
      <c r="K226" t="s">
        <v>12</v>
      </c>
      <c r="L226" t="s">
        <v>796</v>
      </c>
      <c r="N226" s="4"/>
      <c r="O226" s="3" t="b">
        <f t="shared" si="72"/>
        <v>0</v>
      </c>
      <c r="P226" s="3" t="str">
        <f t="shared" si="73"/>
        <v>MedicalClaims</v>
      </c>
      <c r="Q226" s="3" t="str">
        <f t="shared" si="74"/>
        <v>varchar(30)</v>
      </c>
      <c r="S226" s="3" t="str">
        <f t="shared" si="75"/>
        <v>varchar(30)</v>
      </c>
      <c r="T226" s="3" t="str">
        <f t="shared" si="76"/>
        <v>alter table deerwalk.MedicalClaims add mbr_ssn varchar(30)</v>
      </c>
      <c r="U226" s="3" t="str">
        <f t="shared" si="77"/>
        <v>exec db.ColumnPropertySet 'MedicalClaims', 'mbr_ssn', 'Member SSN', @tableSchema='deerwalk'</v>
      </c>
      <c r="V226" s="3" t="str">
        <f t="shared" si="78"/>
        <v>exec db.ColumnPropertySet 'MedicalClaims', 'mbr_ssn', '811619', @propertyName='SampleData', @tableSchema='deerwalk'</v>
      </c>
      <c r="W226" s="3" t="str">
        <f t="shared" si="79"/>
        <v/>
      </c>
      <c r="X226" s="3" t="str">
        <f t="shared" si="80"/>
        <v xml:space="preserve">/// &lt;summary&gt;Member SSN&lt;/summary&gt;
[Description("Member SSN")]
[Column("mbr_ssn")]
[SampleData("811619")]
[MaxLength(30)]
public string mbr_ssn { get; set; }
</v>
      </c>
      <c r="Y226" s="5" t="str">
        <f t="shared" si="81"/>
        <v>@Html.DescriptionListElement(model =&gt; model.mbr_ssn)</v>
      </c>
      <c r="Z226" s="3" t="str">
        <f t="shared" si="82"/>
        <v>MbrSsn</v>
      </c>
      <c r="AA226" s="3" t="str">
        <f t="shared" si="83"/>
        <v/>
      </c>
      <c r="AC226" s="3" t="str">
        <f t="shared" si="84"/>
        <v>exec db.ColumnPropertySet 'MedicalClaims', 'mbr_ssn', 'SSN', @propertyName='DisplayName', @tableSchema='deerwalk'</v>
      </c>
      <c r="AR226" s="3" t="str">
        <f t="shared" si="89"/>
        <v>mbr_ssn</v>
      </c>
      <c r="AS226" s="3" t="str">
        <f t="shared" si="86"/>
        <v>mbrssn</v>
      </c>
      <c r="AT226" s="3">
        <f t="shared" si="87"/>
        <v>30</v>
      </c>
      <c r="AU226" s="3">
        <f t="shared" si="88"/>
        <v>30</v>
      </c>
      <c r="AV226" s="3" t="str">
        <f t="shared" si="90"/>
        <v/>
      </c>
      <c r="AW226" s="3" t="str">
        <f t="shared" si="90"/>
        <v/>
      </c>
      <c r="AX226" s="3" t="str">
        <f t="shared" si="90"/>
        <v/>
      </c>
      <c r="AY226" s="3" t="str">
        <f t="shared" si="90"/>
        <v/>
      </c>
      <c r="AZ226" s="3" t="str">
        <f t="shared" si="91"/>
        <v/>
      </c>
      <c r="BA226" s="3" t="str">
        <f t="shared" si="90"/>
        <v/>
      </c>
      <c r="BB226" s="3" t="str">
        <f t="shared" si="90"/>
        <v/>
      </c>
      <c r="BC226" s="3" t="str">
        <f t="shared" si="90"/>
        <v/>
      </c>
      <c r="BD226" s="3" t="str">
        <f t="shared" si="90"/>
        <v/>
      </c>
    </row>
    <row r="227" spans="1:56" ht="14.25" customHeight="1" x14ac:dyDescent="0.45">
      <c r="A227" s="3" t="str">
        <f t="shared" si="71"/>
        <v>MedicalClaims.mbr_first_name</v>
      </c>
      <c r="B227" t="s">
        <v>319</v>
      </c>
      <c r="C227">
        <v>20</v>
      </c>
      <c r="D227" t="s">
        <v>795</v>
      </c>
      <c r="E227" s="4" t="s">
        <v>13</v>
      </c>
      <c r="F227" t="s">
        <v>13</v>
      </c>
      <c r="G227" t="s">
        <v>6</v>
      </c>
      <c r="H227" s="3">
        <f t="shared" si="85"/>
        <v>100</v>
      </c>
      <c r="I227" t="s">
        <v>821</v>
      </c>
      <c r="J227" s="4" t="s">
        <v>925</v>
      </c>
      <c r="K227" t="s">
        <v>14</v>
      </c>
      <c r="L227" t="s">
        <v>15</v>
      </c>
      <c r="N227" s="4"/>
      <c r="O227" s="3" t="b">
        <f t="shared" si="72"/>
        <v>0</v>
      </c>
      <c r="P227" s="3" t="str">
        <f t="shared" si="73"/>
        <v>MedicalClaims</v>
      </c>
      <c r="Q227" s="3" t="str">
        <f t="shared" si="74"/>
        <v>varchar(30)</v>
      </c>
      <c r="S227" s="3" t="str">
        <f t="shared" si="75"/>
        <v>varchar(30)</v>
      </c>
      <c r="T227" s="3" t="str">
        <f t="shared" si="76"/>
        <v>alter table deerwalk.MedicalClaims add mbr_first_name varchar(30)</v>
      </c>
      <c r="U227" s="3" t="str">
        <f t="shared" si="77"/>
        <v>exec db.ColumnPropertySet 'MedicalClaims', 'mbr_first_name', 'Member first name', @tableSchema='deerwalk'</v>
      </c>
      <c r="V227" s="3" t="str">
        <f t="shared" si="78"/>
        <v>exec db.ColumnPropertySet 'MedicalClaims', 'mbr_first_name', 'BEVERLY', @propertyName='SampleData', @tableSchema='deerwalk'</v>
      </c>
      <c r="W227" s="3" t="str">
        <f t="shared" si="79"/>
        <v/>
      </c>
      <c r="X227" s="3" t="str">
        <f t="shared" si="80"/>
        <v xml:space="preserve">/// &lt;summary&gt;Member first name&lt;/summary&gt;
[Description("Member first name")]
[Column("mbr_first_name")]
[SampleData("BEVERLY")]
[MaxLength(30)]
public string mbr_first_name { get; set; }
</v>
      </c>
      <c r="Y227" s="5" t="str">
        <f t="shared" si="81"/>
        <v>@Html.DescriptionListElement(model =&gt; model.mbr_first_name)</v>
      </c>
      <c r="Z227" s="3" t="str">
        <f t="shared" si="82"/>
        <v>MbrFirstName</v>
      </c>
      <c r="AA227" s="3" t="str">
        <f t="shared" si="83"/>
        <v/>
      </c>
      <c r="AC227" s="3" t="str">
        <f t="shared" si="84"/>
        <v>exec db.ColumnPropertySet 'MedicalClaims', 'mbr_first_name', 'First Name', @propertyName='DisplayName', @tableSchema='deerwalk'</v>
      </c>
      <c r="AR227" s="3" t="str">
        <f t="shared" si="89"/>
        <v>mbr_first_name</v>
      </c>
      <c r="AS227" s="3" t="str">
        <f t="shared" si="86"/>
        <v>mbrfirstname</v>
      </c>
      <c r="AT227" s="3">
        <f t="shared" si="87"/>
        <v>100</v>
      </c>
      <c r="AU227" s="3">
        <f t="shared" si="88"/>
        <v>30</v>
      </c>
      <c r="AV227" s="3">
        <f t="shared" si="90"/>
        <v>100</v>
      </c>
      <c r="AW227" s="3" t="str">
        <f t="shared" si="90"/>
        <v/>
      </c>
      <c r="AX227" s="3" t="str">
        <f t="shared" si="90"/>
        <v/>
      </c>
      <c r="AY227" s="3" t="str">
        <f t="shared" si="90"/>
        <v/>
      </c>
      <c r="AZ227" s="3" t="str">
        <f t="shared" si="91"/>
        <v/>
      </c>
      <c r="BA227" s="3" t="str">
        <f t="shared" si="90"/>
        <v/>
      </c>
      <c r="BB227" s="3" t="str">
        <f t="shared" si="90"/>
        <v/>
      </c>
      <c r="BC227" s="3" t="str">
        <f t="shared" si="90"/>
        <v/>
      </c>
      <c r="BD227" s="3" t="str">
        <f t="shared" si="90"/>
        <v/>
      </c>
    </row>
    <row r="228" spans="1:56" ht="14.25" customHeight="1" x14ac:dyDescent="0.45">
      <c r="A228" s="3" t="str">
        <f t="shared" si="71"/>
        <v>MedicalClaims.mbr_middle_name</v>
      </c>
      <c r="B228" t="s">
        <v>319</v>
      </c>
      <c r="C228">
        <v>21</v>
      </c>
      <c r="D228" t="s">
        <v>795</v>
      </c>
      <c r="E228" s="4" t="s">
        <v>16</v>
      </c>
      <c r="F228" t="s">
        <v>16</v>
      </c>
      <c r="G228" t="s">
        <v>6</v>
      </c>
      <c r="H228" s="3">
        <f t="shared" si="85"/>
        <v>100</v>
      </c>
      <c r="I228" t="s">
        <v>821</v>
      </c>
      <c r="J228" s="4" t="s">
        <v>1000</v>
      </c>
      <c r="K228" t="s">
        <v>17</v>
      </c>
      <c r="L228" t="s">
        <v>18</v>
      </c>
      <c r="N228" s="4"/>
      <c r="O228" s="3" t="b">
        <f t="shared" si="72"/>
        <v>0</v>
      </c>
      <c r="P228" s="3" t="str">
        <f t="shared" si="73"/>
        <v>MedicalClaims</v>
      </c>
      <c r="Q228" s="3" t="str">
        <f t="shared" si="74"/>
        <v>varchar(30)</v>
      </c>
      <c r="S228" s="3" t="str">
        <f t="shared" si="75"/>
        <v>varchar(30)</v>
      </c>
      <c r="T228" s="3" t="str">
        <f t="shared" si="76"/>
        <v>alter table deerwalk.MedicalClaims add mbr_middle_name varchar(30)</v>
      </c>
      <c r="U228" s="3" t="str">
        <f t="shared" si="77"/>
        <v>exec db.ColumnPropertySet 'MedicalClaims', 'mbr_middle_name', 'Member middle name', @tableSchema='deerwalk'</v>
      </c>
      <c r="V228" s="3" t="str">
        <f t="shared" si="78"/>
        <v>exec db.ColumnPropertySet 'MedicalClaims', 'mbr_middle_name', 'George', @propertyName='SampleData', @tableSchema='deerwalk'</v>
      </c>
      <c r="W228" s="3" t="str">
        <f t="shared" si="79"/>
        <v/>
      </c>
      <c r="X228" s="3" t="str">
        <f t="shared" si="80"/>
        <v xml:space="preserve">/// &lt;summary&gt;Member middle name&lt;/summary&gt;
[Description("Member middle name")]
[Column("mbr_middle_name")]
[SampleData("George")]
[MaxLength(30)]
public string mbr_middle_name { get; set; }
</v>
      </c>
      <c r="Y228" s="5" t="str">
        <f t="shared" si="81"/>
        <v>@Html.DescriptionListElement(model =&gt; model.mbr_middle_name)</v>
      </c>
      <c r="Z228" s="3" t="str">
        <f t="shared" si="82"/>
        <v>MbrMiddleName</v>
      </c>
      <c r="AA228" s="3" t="str">
        <f t="shared" si="83"/>
        <v/>
      </c>
      <c r="AC228" s="3" t="str">
        <f t="shared" si="84"/>
        <v>exec db.ColumnPropertySet 'MedicalClaims', 'mbr_middle_name', 'Middle Name', @propertyName='DisplayName', @tableSchema='deerwalk'</v>
      </c>
      <c r="AR228" s="3" t="str">
        <f t="shared" si="89"/>
        <v>mbr_middle_name</v>
      </c>
      <c r="AS228" s="3" t="str">
        <f t="shared" si="86"/>
        <v>mbrmiddlename</v>
      </c>
      <c r="AT228" s="3">
        <f t="shared" si="87"/>
        <v>100</v>
      </c>
      <c r="AU228" s="3">
        <f t="shared" si="88"/>
        <v>30</v>
      </c>
      <c r="AV228" s="3" t="str">
        <f t="shared" si="90"/>
        <v/>
      </c>
      <c r="AW228" s="3">
        <f t="shared" si="90"/>
        <v>100</v>
      </c>
      <c r="AX228" s="3" t="str">
        <f t="shared" si="90"/>
        <v/>
      </c>
      <c r="AY228" s="3" t="str">
        <f t="shared" si="90"/>
        <v/>
      </c>
      <c r="AZ228" s="3" t="str">
        <f t="shared" si="91"/>
        <v/>
      </c>
      <c r="BA228" s="3" t="str">
        <f t="shared" si="90"/>
        <v/>
      </c>
      <c r="BB228" s="3" t="str">
        <f t="shared" si="90"/>
        <v/>
      </c>
      <c r="BC228" s="3" t="str">
        <f t="shared" si="90"/>
        <v/>
      </c>
      <c r="BD228" s="3" t="str">
        <f t="shared" si="90"/>
        <v/>
      </c>
    </row>
    <row r="229" spans="1:56" ht="14.25" customHeight="1" x14ac:dyDescent="0.45">
      <c r="A229" s="3" t="str">
        <f t="shared" si="71"/>
        <v>MedicalClaims.mbr_last_name</v>
      </c>
      <c r="B229" t="s">
        <v>319</v>
      </c>
      <c r="C229">
        <v>22</v>
      </c>
      <c r="D229" t="s">
        <v>795</v>
      </c>
      <c r="E229" s="4" t="s">
        <v>19</v>
      </c>
      <c r="F229" t="s">
        <v>19</v>
      </c>
      <c r="G229" t="s">
        <v>6</v>
      </c>
      <c r="H229" s="3">
        <f t="shared" si="85"/>
        <v>100</v>
      </c>
      <c r="I229" t="s">
        <v>821</v>
      </c>
      <c r="J229" s="4" t="s">
        <v>926</v>
      </c>
      <c r="K229" t="s">
        <v>20</v>
      </c>
      <c r="L229" t="s">
        <v>21</v>
      </c>
      <c r="N229" s="4"/>
      <c r="O229" s="3" t="b">
        <f t="shared" si="72"/>
        <v>0</v>
      </c>
      <c r="P229" s="3" t="str">
        <f t="shared" si="73"/>
        <v>MedicalClaims</v>
      </c>
      <c r="Q229" s="3" t="str">
        <f t="shared" si="74"/>
        <v>varchar(30)</v>
      </c>
      <c r="S229" s="3" t="str">
        <f t="shared" si="75"/>
        <v>varchar(30)</v>
      </c>
      <c r="T229" s="3" t="str">
        <f t="shared" si="76"/>
        <v>alter table deerwalk.MedicalClaims add mbr_last_name varchar(30)</v>
      </c>
      <c r="U229" s="3" t="str">
        <f t="shared" si="77"/>
        <v>exec db.ColumnPropertySet 'MedicalClaims', 'mbr_last_name', 'Member last name', @tableSchema='deerwalk'</v>
      </c>
      <c r="V229" s="3" t="str">
        <f t="shared" si="78"/>
        <v>exec db.ColumnPropertySet 'MedicalClaims', 'mbr_last_name', 'BARRETT', @propertyName='SampleData', @tableSchema='deerwalk'</v>
      </c>
      <c r="W229" s="3" t="str">
        <f t="shared" si="79"/>
        <v/>
      </c>
      <c r="X229" s="3" t="str">
        <f t="shared" si="80"/>
        <v xml:space="preserve">/// &lt;summary&gt;Member last name&lt;/summary&gt;
[Description("Member last name")]
[Column("mbr_last_name")]
[SampleData("BARRETT")]
[MaxLength(30)]
public string mbr_last_name { get; set; }
</v>
      </c>
      <c r="Y229" s="5" t="str">
        <f t="shared" si="81"/>
        <v>@Html.DescriptionListElement(model =&gt; model.mbr_last_name)</v>
      </c>
      <c r="Z229" s="3" t="str">
        <f t="shared" si="82"/>
        <v>MbrLastName</v>
      </c>
      <c r="AA229" s="3" t="str">
        <f t="shared" si="83"/>
        <v/>
      </c>
      <c r="AC229" s="3" t="str">
        <f t="shared" si="84"/>
        <v>exec db.ColumnPropertySet 'MedicalClaims', 'mbr_last_name', 'Last Name', @propertyName='DisplayName', @tableSchema='deerwalk'</v>
      </c>
      <c r="AR229" s="3" t="str">
        <f t="shared" si="89"/>
        <v>mbr_last_name</v>
      </c>
      <c r="AS229" s="3" t="str">
        <f t="shared" si="86"/>
        <v>mbrlastname</v>
      </c>
      <c r="AT229" s="3">
        <f t="shared" si="87"/>
        <v>100</v>
      </c>
      <c r="AU229" s="3">
        <f t="shared" si="88"/>
        <v>30</v>
      </c>
      <c r="AV229" s="3" t="str">
        <f t="shared" si="90"/>
        <v/>
      </c>
      <c r="AW229" s="3" t="str">
        <f t="shared" si="90"/>
        <v/>
      </c>
      <c r="AX229" s="3">
        <f t="shared" si="90"/>
        <v>100</v>
      </c>
      <c r="AY229" s="3" t="str">
        <f t="shared" si="90"/>
        <v/>
      </c>
      <c r="AZ229" s="3" t="str">
        <f t="shared" si="91"/>
        <v/>
      </c>
      <c r="BA229" s="3" t="str">
        <f t="shared" si="90"/>
        <v/>
      </c>
      <c r="BB229" s="3" t="str">
        <f t="shared" si="90"/>
        <v/>
      </c>
      <c r="BC229" s="3" t="str">
        <f t="shared" si="90"/>
        <v/>
      </c>
      <c r="BD229" s="3" t="str">
        <f t="shared" si="90"/>
        <v/>
      </c>
    </row>
    <row r="230" spans="1:56" ht="14.25" customHeight="1" x14ac:dyDescent="0.45">
      <c r="A230" s="3" t="str">
        <f t="shared" si="71"/>
        <v>MedicalClaims.mbr_gender</v>
      </c>
      <c r="B230" t="s">
        <v>319</v>
      </c>
      <c r="C230">
        <v>23</v>
      </c>
      <c r="D230" t="s">
        <v>800</v>
      </c>
      <c r="E230" s="4" t="s">
        <v>25</v>
      </c>
      <c r="F230" t="s">
        <v>25</v>
      </c>
      <c r="G230" t="s">
        <v>6</v>
      </c>
      <c r="H230" s="3">
        <f t="shared" si="85"/>
        <v>2</v>
      </c>
      <c r="I230" t="s">
        <v>859</v>
      </c>
      <c r="J230" s="4" t="s">
        <v>1001</v>
      </c>
      <c r="K230" t="s">
        <v>26</v>
      </c>
      <c r="L230" t="s">
        <v>27</v>
      </c>
      <c r="N230" s="4"/>
      <c r="O230" s="3" t="b">
        <f t="shared" si="72"/>
        <v>0</v>
      </c>
      <c r="P230" s="3" t="str">
        <f t="shared" si="73"/>
        <v>MedicalClaims</v>
      </c>
      <c r="Q230" s="3" t="str">
        <f t="shared" si="74"/>
        <v xml:space="preserve">varchar(2) not null </v>
      </c>
      <c r="S230" s="3" t="str">
        <f t="shared" si="75"/>
        <v xml:space="preserve">varchar(2) not null </v>
      </c>
      <c r="T230" s="3" t="str">
        <f t="shared" si="76"/>
        <v xml:space="preserve">alter table deerwalk.MedicalClaims add mbr_gender varchar(2) not null </v>
      </c>
      <c r="U230" s="3" t="str">
        <f t="shared" si="77"/>
        <v>exec db.ColumnPropertySet 'MedicalClaims', 'mbr_gender', 'Member gender', @tableSchema='deerwalk'</v>
      </c>
      <c r="V230" s="3" t="str">
        <f t="shared" si="78"/>
        <v>exec db.ColumnPropertySet 'MedicalClaims', 'mbr_gender', 'M', @propertyName='SampleData', @tableSchema='deerwalk'</v>
      </c>
      <c r="W230" s="3" t="str">
        <f t="shared" si="79"/>
        <v/>
      </c>
      <c r="X230" s="3" t="str">
        <f t="shared" si="80"/>
        <v xml:space="preserve">/// &lt;summary&gt;Member gender&lt;/summary&gt;
[Description("Member gender")]
[Required]
[Column("mbr_gender")]
[SampleData("M")]
[MaxLength(2)]
public string mbr_gender { get; set; }
</v>
      </c>
      <c r="Y230" s="5" t="str">
        <f t="shared" si="81"/>
        <v>@Html.DescriptionListElement(model =&gt; model.mbr_gender)</v>
      </c>
      <c r="Z230" s="3" t="str">
        <f t="shared" si="82"/>
        <v>MbrGender</v>
      </c>
      <c r="AA230" s="3" t="str">
        <f t="shared" si="83"/>
        <v/>
      </c>
      <c r="AC230" s="3" t="str">
        <f t="shared" si="84"/>
        <v>exec db.ColumnPropertySet 'MedicalClaims', 'mbr_gender', 'Gender', @propertyName='DisplayName', @tableSchema='deerwalk'</v>
      </c>
      <c r="AR230" s="3" t="str">
        <f t="shared" si="89"/>
        <v>mbr_gender</v>
      </c>
      <c r="AS230" s="3" t="str">
        <f t="shared" si="86"/>
        <v>mbrgender</v>
      </c>
      <c r="AT230" s="3">
        <f t="shared" si="87"/>
        <v>2</v>
      </c>
      <c r="AU230" s="3">
        <f t="shared" si="88"/>
        <v>2</v>
      </c>
      <c r="AV230" s="3" t="str">
        <f t="shared" si="90"/>
        <v/>
      </c>
      <c r="AW230" s="3" t="str">
        <f t="shared" si="90"/>
        <v/>
      </c>
      <c r="AX230" s="3" t="str">
        <f t="shared" si="90"/>
        <v/>
      </c>
      <c r="AY230" s="3" t="str">
        <f t="shared" si="90"/>
        <v/>
      </c>
      <c r="AZ230" s="3" t="str">
        <f t="shared" si="91"/>
        <v/>
      </c>
      <c r="BA230" s="3" t="str">
        <f t="shared" si="90"/>
        <v/>
      </c>
      <c r="BB230" s="3" t="str">
        <f t="shared" si="90"/>
        <v/>
      </c>
      <c r="BC230" s="3" t="str">
        <f t="shared" si="90"/>
        <v/>
      </c>
      <c r="BD230" s="3" t="str">
        <f t="shared" si="90"/>
        <v/>
      </c>
    </row>
    <row r="231" spans="1:56" ht="14.25" customHeight="1" x14ac:dyDescent="0.45">
      <c r="A231" s="3" t="str">
        <f t="shared" si="71"/>
        <v>MedicalClaims.mbr_dob</v>
      </c>
      <c r="B231" t="s">
        <v>319</v>
      </c>
      <c r="C231">
        <v>24</v>
      </c>
      <c r="D231" t="s">
        <v>800</v>
      </c>
      <c r="E231" s="4" t="s">
        <v>28</v>
      </c>
      <c r="F231" t="s">
        <v>28</v>
      </c>
      <c r="G231" t="s">
        <v>29</v>
      </c>
      <c r="H231" s="3" t="str">
        <f t="shared" si="85"/>
        <v/>
      </c>
      <c r="I231" t="s">
        <v>795</v>
      </c>
      <c r="J231" s="4" t="s">
        <v>1047</v>
      </c>
      <c r="K231" t="s">
        <v>30</v>
      </c>
      <c r="L231" s="1" t="s">
        <v>797</v>
      </c>
      <c r="M231" s="6"/>
      <c r="N231" s="4"/>
      <c r="O231" s="3" t="b">
        <f t="shared" si="72"/>
        <v>0</v>
      </c>
      <c r="P231" s="3" t="str">
        <f t="shared" si="73"/>
        <v>MedicalClaims</v>
      </c>
      <c r="Q231" s="3" t="str">
        <f t="shared" si="74"/>
        <v xml:space="preserve">date not null </v>
      </c>
      <c r="S231" s="3" t="str">
        <f t="shared" si="75"/>
        <v xml:space="preserve">date not null </v>
      </c>
      <c r="T231" s="3" t="str">
        <f t="shared" si="76"/>
        <v xml:space="preserve">alter table deerwalk.MedicalClaims add mbr_dob date not null </v>
      </c>
      <c r="U231" s="3" t="str">
        <f t="shared" si="77"/>
        <v>exec db.ColumnPropertySet 'MedicalClaims', 'mbr_dob', 'Member date of Birth', @tableSchema='deerwalk'</v>
      </c>
      <c r="V231" s="3" t="str">
        <f t="shared" si="78"/>
        <v>exec db.ColumnPropertySet 'MedicalClaims', 'mbr_dob', '31597', @propertyName='SampleData', @tableSchema='deerwalk'</v>
      </c>
      <c r="W231" s="3" t="str">
        <f t="shared" si="79"/>
        <v/>
      </c>
      <c r="X231" s="3" t="str">
        <f t="shared" si="80"/>
        <v xml:space="preserve">/// &lt;summary&gt;Member date of Birth&lt;/summary&gt;
[Description("Member date of Birth")]
[DataType(DataType.Date)]
[Required]
[Column("mbr_dob")]
[SampleData("31597")]
public DateTime mbr_dob { get; set; }
</v>
      </c>
      <c r="Y231" s="5" t="str">
        <f t="shared" si="81"/>
        <v>@Html.DescriptionListElement(model =&gt; model.mbr_dob)</v>
      </c>
      <c r="Z231" s="3" t="str">
        <f t="shared" si="82"/>
        <v>MbrDob</v>
      </c>
      <c r="AA231" s="3" t="str">
        <f t="shared" si="83"/>
        <v>alter table deerwalk.MedicalClaims add MbrDobDateDimId int null references DateDimensions(DateDimensionId);  exec db.ColumnPropertySet 'MedicalClaims', 'MbrDobDateDimId', 'mbr_dob', @propertyName='BaseField', @tableSchema='deerwalk'</v>
      </c>
      <c r="AB231" t="str">
        <f>"update dw set "&amp;Z231&amp;"DateDimId=dd.DateDimensionId from deerwalk."&amp;P231&amp;" dw inner join dbo.datedimensions dd on dw."&amp;E231&amp;"=dd.calendardate and dd.TenantId=@tenantId where dw."&amp;Z231&amp;"DateDimId is null and dw."&amp;E231&amp;" is not null;
exec db.PrintNow 'Updated {n0} deerwalk."&amp;P231&amp;"."&amp;Z231&amp;"DateDimId fields', @@rowcount;
"</f>
        <v xml:space="preserve">update dw set MbrDobDateDimId=dd.DateDimensionId from deerwalk.MedicalClaims dw inner join dbo.datedimensions dd on dw.mbr_dob=dd.calendardate and dd.TenantId=@tenantId where dw.MbrDobDateDimId is null and dw.mbr_dob is not null;
exec db.PrintNow 'Updated {n0} deerwalk.MedicalClaims.MbrDobDateDimId fields', @@rowcount;
</v>
      </c>
      <c r="AC231" s="3" t="str">
        <f t="shared" si="84"/>
        <v>exec db.ColumnPropertySet 'MedicalClaims', 'mbr_dob', 'DOB', @propertyName='DisplayName', @tableSchema='deerwalk'</v>
      </c>
      <c r="AR231" s="3" t="str">
        <f t="shared" si="89"/>
        <v>mbr_dob</v>
      </c>
      <c r="AS231" s="3" t="str">
        <f t="shared" si="86"/>
        <v>mbrdob</v>
      </c>
      <c r="AT231" s="3" t="str">
        <f t="shared" si="87"/>
        <v/>
      </c>
      <c r="AU231" s="3" t="e">
        <f t="shared" si="88"/>
        <v>#VALUE!</v>
      </c>
      <c r="AV231" s="3" t="str">
        <f t="shared" si="90"/>
        <v/>
      </c>
      <c r="AW231" s="3" t="str">
        <f t="shared" si="90"/>
        <v/>
      </c>
      <c r="AX231" s="3" t="str">
        <f t="shared" si="90"/>
        <v/>
      </c>
      <c r="AY231" s="3" t="str">
        <f t="shared" si="90"/>
        <v/>
      </c>
      <c r="AZ231" s="3" t="str">
        <f t="shared" si="91"/>
        <v/>
      </c>
      <c r="BA231" s="3" t="str">
        <f t="shared" si="90"/>
        <v/>
      </c>
      <c r="BB231" s="3" t="str">
        <f t="shared" si="90"/>
        <v/>
      </c>
      <c r="BC231" s="3" t="str">
        <f t="shared" si="90"/>
        <v/>
      </c>
      <c r="BD231" s="3" t="str">
        <f t="shared" si="90"/>
        <v/>
      </c>
    </row>
    <row r="232" spans="1:56" ht="14.25" customHeight="1" x14ac:dyDescent="0.45">
      <c r="A232" s="3" t="str">
        <f t="shared" si="71"/>
        <v>MedicalClaims.mbr_street_1</v>
      </c>
      <c r="B232" t="s">
        <v>319</v>
      </c>
      <c r="C232">
        <v>25</v>
      </c>
      <c r="D232" t="s">
        <v>795</v>
      </c>
      <c r="E232" s="4" t="s">
        <v>31</v>
      </c>
      <c r="F232" t="s">
        <v>31</v>
      </c>
      <c r="G232" t="s">
        <v>6</v>
      </c>
      <c r="H232" s="3">
        <f t="shared" si="85"/>
        <v>255</v>
      </c>
      <c r="I232" t="s">
        <v>860</v>
      </c>
      <c r="J232" s="4" t="s">
        <v>1002</v>
      </c>
      <c r="K232" t="s">
        <v>32</v>
      </c>
      <c r="L232" t="s">
        <v>33</v>
      </c>
      <c r="N232" s="4"/>
      <c r="O232" s="3" t="b">
        <f t="shared" si="72"/>
        <v>0</v>
      </c>
      <c r="P232" s="3" t="str">
        <f t="shared" si="73"/>
        <v>MedicalClaims</v>
      </c>
      <c r="Q232" s="3" t="str">
        <f t="shared" si="74"/>
        <v>varchar(50)</v>
      </c>
      <c r="S232" s="3" t="str">
        <f t="shared" si="75"/>
        <v>varchar(50)</v>
      </c>
      <c r="T232" s="3" t="str">
        <f t="shared" si="76"/>
        <v>alter table deerwalk.MedicalClaims add mbr_street_1 varchar(50)</v>
      </c>
      <c r="U232" s="3" t="str">
        <f t="shared" si="77"/>
        <v>exec db.ColumnPropertySet 'MedicalClaims', 'mbr_street_1', 'Member Street Address 1', @tableSchema='deerwalk'</v>
      </c>
      <c r="V232" s="3" t="str">
        <f t="shared" si="78"/>
        <v>exec db.ColumnPropertySet 'MedicalClaims', 'mbr_street_1', '5621 TEAKWOOD ROAD', @propertyName='SampleData', @tableSchema='deerwalk'</v>
      </c>
      <c r="W232" s="3" t="str">
        <f t="shared" si="79"/>
        <v/>
      </c>
      <c r="X232" s="3" t="str">
        <f t="shared" si="80"/>
        <v xml:space="preserve">/// &lt;summary&gt;Member Street Address 1&lt;/summary&gt;
[Description("Member Street Address 1")]
[Column("mbr_street_1")]
[SampleData("5621 TEAKWOOD ROAD")]
[MaxLength(50)]
public string mbr_street_1 { get; set; }
</v>
      </c>
      <c r="Y232" s="5" t="str">
        <f t="shared" si="81"/>
        <v>@Html.DescriptionListElement(model =&gt; model.mbr_street_1)</v>
      </c>
      <c r="Z232" s="3" t="str">
        <f t="shared" si="82"/>
        <v>MbrStreet1</v>
      </c>
      <c r="AA232" s="3" t="str">
        <f t="shared" si="83"/>
        <v/>
      </c>
      <c r="AC232" s="3" t="str">
        <f t="shared" si="84"/>
        <v>exec db.ColumnPropertySet 'MedicalClaims', 'mbr_street_1', 'Street 1', @propertyName='DisplayName', @tableSchema='deerwalk'</v>
      </c>
      <c r="AR232" s="3" t="str">
        <f t="shared" si="89"/>
        <v>mbr_street_1</v>
      </c>
      <c r="AS232" s="3" t="str">
        <f t="shared" si="86"/>
        <v>mbrstreet1</v>
      </c>
      <c r="AT232" s="3">
        <f t="shared" si="87"/>
        <v>255</v>
      </c>
      <c r="AU232" s="3">
        <f t="shared" si="88"/>
        <v>50</v>
      </c>
      <c r="AV232" s="3" t="str">
        <f t="shared" si="90"/>
        <v/>
      </c>
      <c r="AW232" s="3" t="str">
        <f t="shared" si="90"/>
        <v/>
      </c>
      <c r="AX232" s="3" t="str">
        <f t="shared" si="90"/>
        <v/>
      </c>
      <c r="AY232" s="3" t="str">
        <f t="shared" si="90"/>
        <v/>
      </c>
      <c r="AZ232" s="3">
        <f t="shared" si="91"/>
        <v>255</v>
      </c>
      <c r="BA232" s="3" t="str">
        <f t="shared" si="90"/>
        <v/>
      </c>
      <c r="BB232" s="3" t="str">
        <f t="shared" si="90"/>
        <v/>
      </c>
      <c r="BC232" s="3" t="str">
        <f t="shared" si="90"/>
        <v/>
      </c>
      <c r="BD232" s="3" t="str">
        <f t="shared" si="90"/>
        <v/>
      </c>
    </row>
    <row r="233" spans="1:56" ht="14.25" customHeight="1" x14ac:dyDescent="0.45">
      <c r="A233" s="3" t="str">
        <f t="shared" si="71"/>
        <v>MedicalClaims.mbr_street_2</v>
      </c>
      <c r="B233" t="s">
        <v>319</v>
      </c>
      <c r="C233">
        <v>26</v>
      </c>
      <c r="D233" t="s">
        <v>795</v>
      </c>
      <c r="E233" s="4" t="s">
        <v>34</v>
      </c>
      <c r="F233" t="s">
        <v>34</v>
      </c>
      <c r="G233" t="s">
        <v>6</v>
      </c>
      <c r="H233" s="3">
        <f t="shared" si="85"/>
        <v>255</v>
      </c>
      <c r="I233" t="s">
        <v>860</v>
      </c>
      <c r="J233" s="4" t="s">
        <v>1003</v>
      </c>
      <c r="K233" t="s">
        <v>35</v>
      </c>
      <c r="L233" t="s">
        <v>795</v>
      </c>
      <c r="N233" s="4"/>
      <c r="O233" s="3" t="b">
        <f t="shared" si="72"/>
        <v>0</v>
      </c>
      <c r="P233" s="3" t="str">
        <f t="shared" si="73"/>
        <v>MedicalClaims</v>
      </c>
      <c r="Q233" s="3" t="str">
        <f t="shared" si="74"/>
        <v>varchar(50)</v>
      </c>
      <c r="S233" s="3" t="str">
        <f t="shared" si="75"/>
        <v>varchar(50)</v>
      </c>
      <c r="T233" s="3" t="str">
        <f t="shared" si="76"/>
        <v>alter table deerwalk.MedicalClaims add mbr_street_2 varchar(50)</v>
      </c>
      <c r="U233" s="3" t="str">
        <f t="shared" si="77"/>
        <v>exec db.ColumnPropertySet 'MedicalClaims', 'mbr_street_2', 'Member Street Address 2', @tableSchema='deerwalk'</v>
      </c>
      <c r="V233" s="3" t="str">
        <f t="shared" si="78"/>
        <v/>
      </c>
      <c r="W233" s="3" t="str">
        <f t="shared" si="79"/>
        <v/>
      </c>
      <c r="X233" s="3" t="str">
        <f t="shared" si="80"/>
        <v xml:space="preserve">/// &lt;summary&gt;Member Street Address 2&lt;/summary&gt;
[Description("Member Street Address 2")]
[Column("mbr_street_2")]
[MaxLength(50)]
public string mbr_street_2 { get; set; }
</v>
      </c>
      <c r="Y233" s="5" t="str">
        <f t="shared" si="81"/>
        <v>@Html.DescriptionListElement(model =&gt; model.mbr_street_2)</v>
      </c>
      <c r="Z233" s="3" t="str">
        <f t="shared" si="82"/>
        <v>MbrStreet2</v>
      </c>
      <c r="AA233" s="3" t="str">
        <f t="shared" si="83"/>
        <v/>
      </c>
      <c r="AC233" s="3" t="str">
        <f t="shared" si="84"/>
        <v>exec db.ColumnPropertySet 'MedicalClaims', 'mbr_street_2', 'Street 2', @propertyName='DisplayName', @tableSchema='deerwalk'</v>
      </c>
      <c r="AR233" s="3" t="str">
        <f t="shared" si="89"/>
        <v>mbr_street_2</v>
      </c>
      <c r="AS233" s="3" t="str">
        <f t="shared" si="86"/>
        <v>mbrstreet2</v>
      </c>
      <c r="AT233" s="3">
        <f t="shared" si="87"/>
        <v>255</v>
      </c>
      <c r="AU233" s="3">
        <f t="shared" si="88"/>
        <v>50</v>
      </c>
      <c r="AV233" s="3" t="str">
        <f t="shared" si="90"/>
        <v/>
      </c>
      <c r="AW233" s="3" t="str">
        <f t="shared" si="90"/>
        <v/>
      </c>
      <c r="AX233" s="3" t="str">
        <f t="shared" si="90"/>
        <v/>
      </c>
      <c r="AY233" s="3" t="str">
        <f t="shared" si="90"/>
        <v/>
      </c>
      <c r="AZ233" s="3">
        <f t="shared" si="91"/>
        <v>255</v>
      </c>
      <c r="BA233" s="3" t="str">
        <f t="shared" si="90"/>
        <v/>
      </c>
      <c r="BB233" s="3" t="str">
        <f t="shared" si="90"/>
        <v/>
      </c>
      <c r="BC233" s="3" t="str">
        <f t="shared" si="90"/>
        <v/>
      </c>
      <c r="BD233" s="3" t="str">
        <f t="shared" si="90"/>
        <v/>
      </c>
    </row>
    <row r="234" spans="1:56" ht="14.25" customHeight="1" x14ac:dyDescent="0.45">
      <c r="A234" s="3" t="str">
        <f t="shared" si="71"/>
        <v>MedicalClaims.mbr_city</v>
      </c>
      <c r="B234" t="s">
        <v>319</v>
      </c>
      <c r="C234">
        <v>27</v>
      </c>
      <c r="D234" t="s">
        <v>795</v>
      </c>
      <c r="E234" s="4" t="s">
        <v>36</v>
      </c>
      <c r="F234" t="s">
        <v>36</v>
      </c>
      <c r="G234" t="s">
        <v>6</v>
      </c>
      <c r="H234" s="3">
        <f t="shared" si="85"/>
        <v>100</v>
      </c>
      <c r="I234" t="s">
        <v>860</v>
      </c>
      <c r="J234" s="4" t="s">
        <v>1004</v>
      </c>
      <c r="K234" t="s">
        <v>37</v>
      </c>
      <c r="L234" t="s">
        <v>38</v>
      </c>
      <c r="N234" s="4"/>
      <c r="O234" s="3" t="b">
        <f t="shared" si="72"/>
        <v>0</v>
      </c>
      <c r="P234" s="3" t="str">
        <f t="shared" si="73"/>
        <v>MedicalClaims</v>
      </c>
      <c r="Q234" s="3" t="str">
        <f t="shared" si="74"/>
        <v>varchar(50)</v>
      </c>
      <c r="S234" s="3" t="str">
        <f t="shared" si="75"/>
        <v>varchar(50)</v>
      </c>
      <c r="T234" s="3" t="str">
        <f t="shared" si="76"/>
        <v>alter table deerwalk.MedicalClaims add mbr_city varchar(50)</v>
      </c>
      <c r="U234" s="3" t="str">
        <f t="shared" si="77"/>
        <v>exec db.ColumnPropertySet 'MedicalClaims', 'mbr_city', 'Member City', @tableSchema='deerwalk'</v>
      </c>
      <c r="V234" s="3" t="str">
        <f t="shared" si="78"/>
        <v>exec db.ColumnPropertySet 'MedicalClaims', 'mbr_city', 'Lakeworth', @propertyName='SampleData', @tableSchema='deerwalk'</v>
      </c>
      <c r="W234" s="3" t="str">
        <f t="shared" si="79"/>
        <v/>
      </c>
      <c r="X234" s="3" t="str">
        <f t="shared" si="80"/>
        <v xml:space="preserve">/// &lt;summary&gt;Member City&lt;/summary&gt;
[Description("Member City")]
[Column("mbr_city")]
[SampleData("Lakeworth")]
[MaxLength(50)]
public string mbr_city { get; set; }
</v>
      </c>
      <c r="Y234" s="5" t="str">
        <f t="shared" si="81"/>
        <v>@Html.DescriptionListElement(model =&gt; model.mbr_city)</v>
      </c>
      <c r="Z234" s="3" t="str">
        <f t="shared" si="82"/>
        <v>MbrCity</v>
      </c>
      <c r="AA234" s="3" t="str">
        <f t="shared" si="83"/>
        <v/>
      </c>
      <c r="AC234" s="3" t="str">
        <f t="shared" si="84"/>
        <v>exec db.ColumnPropertySet 'MedicalClaims', 'mbr_city', 'City', @propertyName='DisplayName', @tableSchema='deerwalk'</v>
      </c>
      <c r="AR234" s="3" t="str">
        <f t="shared" si="89"/>
        <v>mbr_city</v>
      </c>
      <c r="AS234" s="3" t="str">
        <f t="shared" si="86"/>
        <v>mbrcity</v>
      </c>
      <c r="AT234" s="3">
        <f t="shared" si="87"/>
        <v>100</v>
      </c>
      <c r="AU234" s="3">
        <f t="shared" si="88"/>
        <v>50</v>
      </c>
      <c r="AV234" s="3" t="str">
        <f t="shared" si="90"/>
        <v/>
      </c>
      <c r="AW234" s="3" t="str">
        <f t="shared" si="90"/>
        <v/>
      </c>
      <c r="AX234" s="3" t="str">
        <f t="shared" si="90"/>
        <v/>
      </c>
      <c r="AY234" s="3" t="str">
        <f t="shared" si="90"/>
        <v/>
      </c>
      <c r="AZ234" s="3" t="str">
        <f t="shared" si="91"/>
        <v/>
      </c>
      <c r="BA234" s="3" t="str">
        <f t="shared" si="90"/>
        <v/>
      </c>
      <c r="BB234" s="3">
        <f t="shared" si="90"/>
        <v>100</v>
      </c>
      <c r="BC234" s="3" t="str">
        <f t="shared" si="90"/>
        <v/>
      </c>
      <c r="BD234" s="3" t="str">
        <f t="shared" si="90"/>
        <v/>
      </c>
    </row>
    <row r="235" spans="1:56" ht="14.25" customHeight="1" x14ac:dyDescent="0.45">
      <c r="A235" s="3" t="str">
        <f t="shared" si="71"/>
        <v>MedicalClaims.mbr_county</v>
      </c>
      <c r="B235" t="s">
        <v>319</v>
      </c>
      <c r="C235">
        <v>28</v>
      </c>
      <c r="D235" t="s">
        <v>795</v>
      </c>
      <c r="E235" s="4" t="s">
        <v>39</v>
      </c>
      <c r="F235" t="s">
        <v>39</v>
      </c>
      <c r="G235" t="s">
        <v>6</v>
      </c>
      <c r="H235" s="3">
        <f t="shared" si="85"/>
        <v>20</v>
      </c>
      <c r="I235" t="s">
        <v>820</v>
      </c>
      <c r="J235" s="4" t="s">
        <v>1005</v>
      </c>
      <c r="K235" t="s">
        <v>40</v>
      </c>
      <c r="L235" t="s">
        <v>41</v>
      </c>
      <c r="N235" s="4"/>
      <c r="O235" s="3" t="b">
        <f t="shared" si="72"/>
        <v>0</v>
      </c>
      <c r="P235" s="3" t="str">
        <f t="shared" si="73"/>
        <v>MedicalClaims</v>
      </c>
      <c r="Q235" s="3" t="str">
        <f t="shared" si="74"/>
        <v>varchar(20)</v>
      </c>
      <c r="S235" s="3" t="str">
        <f t="shared" si="75"/>
        <v>varchar(20)</v>
      </c>
      <c r="T235" s="3" t="str">
        <f t="shared" si="76"/>
        <v>alter table deerwalk.MedicalClaims add mbr_county varchar(20)</v>
      </c>
      <c r="U235" s="3" t="str">
        <f t="shared" si="77"/>
        <v>exec db.ColumnPropertySet 'MedicalClaims', 'mbr_county', 'Member County', @tableSchema='deerwalk'</v>
      </c>
      <c r="V235" s="3" t="str">
        <f t="shared" si="78"/>
        <v>exec db.ColumnPropertySet 'MedicalClaims', 'mbr_county', 'Lexington', @propertyName='SampleData', @tableSchema='deerwalk'</v>
      </c>
      <c r="W235" s="3" t="str">
        <f t="shared" si="79"/>
        <v/>
      </c>
      <c r="X235" s="3" t="str">
        <f t="shared" si="80"/>
        <v xml:space="preserve">/// &lt;summary&gt;Member County&lt;/summary&gt;
[Description("Member County")]
[Column("mbr_county")]
[SampleData("Lexington")]
[MaxLength(20)]
public string mbr_county { get; set; }
</v>
      </c>
      <c r="Y235" s="5" t="str">
        <f t="shared" si="81"/>
        <v>@Html.DescriptionListElement(model =&gt; model.mbr_county)</v>
      </c>
      <c r="Z235" s="3" t="str">
        <f t="shared" si="82"/>
        <v>MbrCounty</v>
      </c>
      <c r="AA235" s="3" t="str">
        <f t="shared" si="83"/>
        <v/>
      </c>
      <c r="AC235" s="3" t="str">
        <f t="shared" si="84"/>
        <v>exec db.ColumnPropertySet 'MedicalClaims', 'mbr_county', 'County', @propertyName='DisplayName', @tableSchema='deerwalk'</v>
      </c>
      <c r="AR235" s="3" t="str">
        <f t="shared" si="89"/>
        <v>mbr_county</v>
      </c>
      <c r="AS235" s="3" t="str">
        <f t="shared" si="86"/>
        <v>mbrcounty</v>
      </c>
      <c r="AT235" s="3">
        <f t="shared" si="87"/>
        <v>20</v>
      </c>
      <c r="AU235" s="3">
        <f t="shared" si="88"/>
        <v>20</v>
      </c>
      <c r="AV235" s="3" t="str">
        <f t="shared" si="90"/>
        <v/>
      </c>
      <c r="AW235" s="3" t="str">
        <f t="shared" si="90"/>
        <v/>
      </c>
      <c r="AX235" s="3" t="str">
        <f t="shared" si="90"/>
        <v/>
      </c>
      <c r="AY235" s="3" t="str">
        <f t="shared" si="90"/>
        <v/>
      </c>
      <c r="AZ235" s="3" t="str">
        <f t="shared" si="91"/>
        <v/>
      </c>
      <c r="BA235" s="3" t="str">
        <f t="shared" si="90"/>
        <v/>
      </c>
      <c r="BB235" s="3" t="str">
        <f t="shared" si="90"/>
        <v/>
      </c>
      <c r="BC235" s="3" t="str">
        <f t="shared" si="90"/>
        <v/>
      </c>
      <c r="BD235" s="3" t="str">
        <f t="shared" si="90"/>
        <v/>
      </c>
    </row>
    <row r="236" spans="1:56" ht="14.25" customHeight="1" x14ac:dyDescent="0.45">
      <c r="A236" s="3" t="str">
        <f t="shared" si="71"/>
        <v>MedicalClaims.mbr_state</v>
      </c>
      <c r="B236" t="s">
        <v>319</v>
      </c>
      <c r="C236">
        <v>29</v>
      </c>
      <c r="D236" t="s">
        <v>795</v>
      </c>
      <c r="E236" s="4" t="s">
        <v>42</v>
      </c>
      <c r="F236" t="s">
        <v>42</v>
      </c>
      <c r="G236" t="s">
        <v>6</v>
      </c>
      <c r="H236" s="3">
        <f t="shared" si="85"/>
        <v>2</v>
      </c>
      <c r="I236" t="s">
        <v>859</v>
      </c>
      <c r="J236" s="4" t="s">
        <v>1006</v>
      </c>
      <c r="K236" t="s">
        <v>43</v>
      </c>
      <c r="L236" t="s">
        <v>44</v>
      </c>
      <c r="N236" s="4"/>
      <c r="O236" s="3" t="b">
        <f t="shared" si="72"/>
        <v>0</v>
      </c>
      <c r="P236" s="3" t="str">
        <f t="shared" si="73"/>
        <v>MedicalClaims</v>
      </c>
      <c r="Q236" s="3" t="str">
        <f t="shared" si="74"/>
        <v>varchar(2)</v>
      </c>
      <c r="S236" s="3" t="str">
        <f t="shared" si="75"/>
        <v>varchar(2)</v>
      </c>
      <c r="T236" s="3" t="str">
        <f t="shared" si="76"/>
        <v>alter table deerwalk.MedicalClaims add mbr_state varchar(2)</v>
      </c>
      <c r="U236" s="3" t="str">
        <f t="shared" si="77"/>
        <v>exec db.ColumnPropertySet 'MedicalClaims', 'mbr_state', 'Abbreviation of State', @tableSchema='deerwalk'</v>
      </c>
      <c r="V236" s="3" t="str">
        <f t="shared" si="78"/>
        <v>exec db.ColumnPropertySet 'MedicalClaims', 'mbr_state', 'FL', @propertyName='SampleData', @tableSchema='deerwalk'</v>
      </c>
      <c r="W236" s="3" t="str">
        <f t="shared" si="79"/>
        <v/>
      </c>
      <c r="X236" s="3" t="str">
        <f t="shared" si="80"/>
        <v xml:space="preserve">/// &lt;summary&gt;Abbreviation of State&lt;/summary&gt;
[Description("Abbreviation of State")]
[Column("mbr_state")]
[SampleData("FL")]
[MaxLength(2)]
public string mbr_state { get; set; }
</v>
      </c>
      <c r="Y236" s="5" t="str">
        <f t="shared" si="81"/>
        <v>@Html.DescriptionListElement(model =&gt; model.mbr_state)</v>
      </c>
      <c r="Z236" s="3" t="str">
        <f t="shared" si="82"/>
        <v>MbrState</v>
      </c>
      <c r="AA236" s="3" t="str">
        <f t="shared" si="83"/>
        <v/>
      </c>
      <c r="AC236" s="3" t="str">
        <f t="shared" si="84"/>
        <v>exec db.ColumnPropertySet 'MedicalClaims', 'mbr_state', 'State', @propertyName='DisplayName', @tableSchema='deerwalk'</v>
      </c>
      <c r="AR236" s="3" t="str">
        <f t="shared" si="89"/>
        <v>mbr_state</v>
      </c>
      <c r="AS236" s="3" t="str">
        <f t="shared" si="86"/>
        <v>mbrstate</v>
      </c>
      <c r="AT236" s="3">
        <f t="shared" si="87"/>
        <v>2</v>
      </c>
      <c r="AU236" s="3">
        <f t="shared" si="88"/>
        <v>2</v>
      </c>
      <c r="AV236" s="3" t="str">
        <f t="shared" si="90"/>
        <v/>
      </c>
      <c r="AW236" s="3" t="str">
        <f t="shared" si="90"/>
        <v/>
      </c>
      <c r="AX236" s="3" t="str">
        <f t="shared" si="90"/>
        <v/>
      </c>
      <c r="AY236" s="3" t="str">
        <f t="shared" si="90"/>
        <v/>
      </c>
      <c r="AZ236" s="3" t="str">
        <f t="shared" si="91"/>
        <v/>
      </c>
      <c r="BA236" s="3" t="str">
        <f t="shared" si="90"/>
        <v/>
      </c>
      <c r="BB236" s="3" t="str">
        <f t="shared" si="90"/>
        <v/>
      </c>
      <c r="BC236" s="3" t="str">
        <f t="shared" si="90"/>
        <v/>
      </c>
      <c r="BD236" s="3" t="str">
        <f t="shared" si="90"/>
        <v/>
      </c>
    </row>
    <row r="237" spans="1:56" ht="14.25" customHeight="1" x14ac:dyDescent="0.45">
      <c r="A237" s="3" t="str">
        <f t="shared" si="71"/>
        <v>MedicalClaims.mbr_zip</v>
      </c>
      <c r="B237" t="s">
        <v>319</v>
      </c>
      <c r="C237">
        <v>30</v>
      </c>
      <c r="D237" t="s">
        <v>795</v>
      </c>
      <c r="E237" s="4" t="s">
        <v>45</v>
      </c>
      <c r="F237" t="s">
        <v>45</v>
      </c>
      <c r="G237" t="s">
        <v>6</v>
      </c>
      <c r="H237" s="3">
        <f t="shared" si="85"/>
        <v>50</v>
      </c>
      <c r="I237" t="s">
        <v>816</v>
      </c>
      <c r="J237" s="4" t="s">
        <v>1007</v>
      </c>
      <c r="K237" t="s">
        <v>46</v>
      </c>
      <c r="L237" t="s">
        <v>798</v>
      </c>
      <c r="N237" s="4"/>
      <c r="O237" s="3" t="b">
        <f t="shared" si="72"/>
        <v>0</v>
      </c>
      <c r="P237" s="3" t="str">
        <f t="shared" si="73"/>
        <v>MedicalClaims</v>
      </c>
      <c r="Q237" s="3" t="str">
        <f t="shared" si="74"/>
        <v>varchar(10)</v>
      </c>
      <c r="S237" s="3" t="str">
        <f t="shared" si="75"/>
        <v>varchar(10)</v>
      </c>
      <c r="T237" s="3" t="str">
        <f t="shared" si="76"/>
        <v>alter table deerwalk.MedicalClaims add mbr_zip varchar(10)</v>
      </c>
      <c r="U237" s="3" t="str">
        <f t="shared" si="77"/>
        <v>exec db.ColumnPropertySet 'MedicalClaims', 'mbr_zip', 'Zip code', @tableSchema='deerwalk'</v>
      </c>
      <c r="V237" s="3" t="str">
        <f t="shared" si="78"/>
        <v>exec db.ColumnPropertySet 'MedicalClaims', 'mbr_zip', '34746', @propertyName='SampleData', @tableSchema='deerwalk'</v>
      </c>
      <c r="W237" s="3" t="str">
        <f t="shared" si="79"/>
        <v/>
      </c>
      <c r="X237" s="3" t="str">
        <f t="shared" si="80"/>
        <v xml:space="preserve">/// &lt;summary&gt;Zip code&lt;/summary&gt;
[Description("Zip code")]
[Column("mbr_zip")]
[SampleData("34746")]
[MaxLength(10)]
public string mbr_zip { get; set; }
</v>
      </c>
      <c r="Y237" s="5" t="str">
        <f t="shared" si="81"/>
        <v>@Html.DescriptionListElement(model =&gt; model.mbr_zip)</v>
      </c>
      <c r="Z237" s="3" t="str">
        <f t="shared" si="82"/>
        <v>MbrZip</v>
      </c>
      <c r="AA237" s="3" t="str">
        <f t="shared" si="83"/>
        <v/>
      </c>
      <c r="AC237" s="3" t="str">
        <f t="shared" si="84"/>
        <v>exec db.ColumnPropertySet 'MedicalClaims', 'mbr_zip', 'Zip', @propertyName='DisplayName', @tableSchema='deerwalk'</v>
      </c>
      <c r="AR237" s="3" t="str">
        <f t="shared" si="89"/>
        <v>mbr_zip</v>
      </c>
      <c r="AS237" s="3" t="str">
        <f t="shared" si="86"/>
        <v>mbrzip</v>
      </c>
      <c r="AT237" s="3">
        <f t="shared" si="87"/>
        <v>50</v>
      </c>
      <c r="AU237" s="3">
        <f t="shared" si="88"/>
        <v>10</v>
      </c>
      <c r="AV237" s="3" t="str">
        <f t="shared" si="90"/>
        <v/>
      </c>
      <c r="AW237" s="3" t="str">
        <f t="shared" si="90"/>
        <v/>
      </c>
      <c r="AX237" s="3" t="str">
        <f t="shared" si="90"/>
        <v/>
      </c>
      <c r="AY237" s="3" t="str">
        <f t="shared" si="90"/>
        <v/>
      </c>
      <c r="AZ237" s="3" t="str">
        <f t="shared" si="91"/>
        <v/>
      </c>
      <c r="BA237" s="3" t="str">
        <f t="shared" si="90"/>
        <v/>
      </c>
      <c r="BB237" s="3" t="str">
        <f t="shared" si="90"/>
        <v/>
      </c>
      <c r="BC237" s="3">
        <f t="shared" si="90"/>
        <v>50</v>
      </c>
      <c r="BD237" s="3" t="str">
        <f t="shared" si="90"/>
        <v/>
      </c>
    </row>
    <row r="238" spans="1:56" ht="14.25" customHeight="1" x14ac:dyDescent="0.45">
      <c r="A238" s="3" t="str">
        <f t="shared" si="71"/>
        <v>MedicalClaims.mbr_phone</v>
      </c>
      <c r="B238" t="s">
        <v>319</v>
      </c>
      <c r="C238">
        <v>31</v>
      </c>
      <c r="D238" t="s">
        <v>795</v>
      </c>
      <c r="E238" s="4" t="s">
        <v>47</v>
      </c>
      <c r="F238" t="s">
        <v>47</v>
      </c>
      <c r="G238" t="s">
        <v>6</v>
      </c>
      <c r="H238" s="3">
        <f t="shared" si="85"/>
        <v>15</v>
      </c>
      <c r="I238" t="s">
        <v>861</v>
      </c>
      <c r="J238" s="4" t="s">
        <v>1008</v>
      </c>
      <c r="K238" t="s">
        <v>48</v>
      </c>
      <c r="L238" t="s">
        <v>799</v>
      </c>
      <c r="N238" s="4"/>
      <c r="O238" s="3" t="b">
        <f t="shared" si="72"/>
        <v>0</v>
      </c>
      <c r="P238" s="3" t="str">
        <f t="shared" si="73"/>
        <v>MedicalClaims</v>
      </c>
      <c r="Q238" s="3" t="str">
        <f t="shared" si="74"/>
        <v>varchar(15)</v>
      </c>
      <c r="S238" s="3" t="str">
        <f t="shared" si="75"/>
        <v>varchar(15)</v>
      </c>
      <c r="T238" s="3" t="str">
        <f t="shared" si="76"/>
        <v>alter table deerwalk.MedicalClaims add mbr_phone varchar(15)</v>
      </c>
      <c r="U238" s="3" t="str">
        <f t="shared" si="77"/>
        <v>exec db.ColumnPropertySet 'MedicalClaims', 'mbr_phone', 'Member Phone', @tableSchema='deerwalk'</v>
      </c>
      <c r="V238" s="3" t="str">
        <f t="shared" si="78"/>
        <v>exec db.ColumnPropertySet 'MedicalClaims', 'mbr_phone', '7802966511', @propertyName='SampleData', @tableSchema='deerwalk'</v>
      </c>
      <c r="W238" s="3" t="str">
        <f t="shared" si="79"/>
        <v/>
      </c>
      <c r="X238" s="3" t="str">
        <f t="shared" si="80"/>
        <v xml:space="preserve">/// &lt;summary&gt;Member Phone&lt;/summary&gt;
[Description("Member Phone")]
[Column("mbr_phone")]
[SampleData("7802966511")]
[MaxLength(15)]
public string mbr_phone { get; set; }
</v>
      </c>
      <c r="Y238" s="5" t="str">
        <f t="shared" si="81"/>
        <v>@Html.DescriptionListElement(model =&gt; model.mbr_phone)</v>
      </c>
      <c r="Z238" s="3" t="str">
        <f t="shared" si="82"/>
        <v>MbrPhone</v>
      </c>
      <c r="AA238" s="3" t="str">
        <f t="shared" si="83"/>
        <v/>
      </c>
      <c r="AC238" s="3" t="str">
        <f t="shared" si="84"/>
        <v>exec db.ColumnPropertySet 'MedicalClaims', 'mbr_phone', 'Phone', @propertyName='DisplayName', @tableSchema='deerwalk'</v>
      </c>
      <c r="AR238" s="3" t="str">
        <f t="shared" si="89"/>
        <v>mbr_phone</v>
      </c>
      <c r="AS238" s="3" t="str">
        <f t="shared" si="86"/>
        <v>mbrphone</v>
      </c>
      <c r="AT238" s="3">
        <f t="shared" si="87"/>
        <v>15</v>
      </c>
      <c r="AU238" s="3">
        <f t="shared" si="88"/>
        <v>15</v>
      </c>
      <c r="AV238" s="3" t="str">
        <f t="shared" si="90"/>
        <v/>
      </c>
      <c r="AW238" s="3" t="str">
        <f t="shared" si="90"/>
        <v/>
      </c>
      <c r="AX238" s="3" t="str">
        <f t="shared" si="90"/>
        <v/>
      </c>
      <c r="AY238" s="3" t="str">
        <f t="shared" si="90"/>
        <v/>
      </c>
      <c r="AZ238" s="3" t="str">
        <f t="shared" si="91"/>
        <v/>
      </c>
      <c r="BA238" s="3" t="str">
        <f t="shared" si="90"/>
        <v/>
      </c>
      <c r="BB238" s="3" t="str">
        <f t="shared" si="90"/>
        <v/>
      </c>
      <c r="BC238" s="3" t="str">
        <f t="shared" si="90"/>
        <v/>
      </c>
      <c r="BD238" s="3" t="str">
        <f t="shared" si="90"/>
        <v/>
      </c>
    </row>
    <row r="239" spans="1:56" ht="14.25" customHeight="1" x14ac:dyDescent="0.45">
      <c r="A239" s="3" t="str">
        <f t="shared" si="71"/>
        <v>MedicalClaims.mbr_region_code</v>
      </c>
      <c r="B239" t="s">
        <v>319</v>
      </c>
      <c r="C239">
        <v>32</v>
      </c>
      <c r="D239" t="s">
        <v>795</v>
      </c>
      <c r="E239" s="4" t="s">
        <v>49</v>
      </c>
      <c r="F239" t="s">
        <v>49</v>
      </c>
      <c r="G239" t="s">
        <v>6</v>
      </c>
      <c r="H239" s="3">
        <f t="shared" si="85"/>
        <v>32</v>
      </c>
      <c r="I239" t="s">
        <v>862</v>
      </c>
      <c r="J239" s="4" t="s">
        <v>1009</v>
      </c>
      <c r="K239" t="s">
        <v>50</v>
      </c>
      <c r="L239" t="s">
        <v>795</v>
      </c>
      <c r="N239" s="4"/>
      <c r="O239" s="3" t="b">
        <f t="shared" si="72"/>
        <v>0</v>
      </c>
      <c r="P239" s="3" t="str">
        <f t="shared" si="73"/>
        <v>MedicalClaims</v>
      </c>
      <c r="Q239" s="3" t="str">
        <f t="shared" si="74"/>
        <v>varchar(32)</v>
      </c>
      <c r="S239" s="3" t="str">
        <f t="shared" si="75"/>
        <v>varchar(32)</v>
      </c>
      <c r="T239" s="3" t="str">
        <f t="shared" si="76"/>
        <v>alter table deerwalk.MedicalClaims add mbr_region_code varchar(32)</v>
      </c>
      <c r="U239" s="3" t="str">
        <f t="shared" si="77"/>
        <v>exec db.ColumnPropertySet 'MedicalClaims', 'mbr_region_code', 'Member Region code', @tableSchema='deerwalk'</v>
      </c>
      <c r="V239" s="3" t="str">
        <f t="shared" si="78"/>
        <v/>
      </c>
      <c r="W239" s="3" t="str">
        <f t="shared" si="79"/>
        <v/>
      </c>
      <c r="X239" s="3" t="str">
        <f t="shared" si="80"/>
        <v xml:space="preserve">/// &lt;summary&gt;Member Region code&lt;/summary&gt;
[Description("Member Region code")]
[Column("mbr_region_code")]
[MaxLength(32)]
public string mbr_region_code { get; set; }
</v>
      </c>
      <c r="Y239" s="5" t="str">
        <f t="shared" si="81"/>
        <v>@Html.DescriptionListElement(model =&gt; model.mbr_region_code)</v>
      </c>
      <c r="Z239" s="3" t="str">
        <f t="shared" si="82"/>
        <v>MbrRegionCode</v>
      </c>
      <c r="AA239" s="3" t="str">
        <f t="shared" si="83"/>
        <v/>
      </c>
      <c r="AC239" s="3" t="str">
        <f t="shared" si="84"/>
        <v>exec db.ColumnPropertySet 'MedicalClaims', 'mbr_region_code', 'Region Code', @propertyName='DisplayName', @tableSchema='deerwalk'</v>
      </c>
      <c r="AR239" s="3" t="str">
        <f t="shared" si="89"/>
        <v>mbr_region_code</v>
      </c>
      <c r="AS239" s="3" t="str">
        <f t="shared" si="86"/>
        <v>mbrregioncode</v>
      </c>
      <c r="AT239" s="3">
        <f t="shared" si="87"/>
        <v>32</v>
      </c>
      <c r="AU239" s="3">
        <f t="shared" si="88"/>
        <v>32</v>
      </c>
      <c r="AV239" s="3" t="str">
        <f t="shared" si="90"/>
        <v/>
      </c>
      <c r="AW239" s="3" t="str">
        <f t="shared" si="90"/>
        <v/>
      </c>
      <c r="AX239" s="3" t="str">
        <f t="shared" si="90"/>
        <v/>
      </c>
      <c r="AY239" s="3" t="str">
        <f t="shared" si="90"/>
        <v/>
      </c>
      <c r="AZ239" s="3" t="str">
        <f t="shared" si="91"/>
        <v/>
      </c>
      <c r="BA239" s="3" t="str">
        <f t="shared" si="90"/>
        <v/>
      </c>
      <c r="BB239" s="3" t="str">
        <f t="shared" si="90"/>
        <v/>
      </c>
      <c r="BC239" s="3" t="str">
        <f t="shared" si="90"/>
        <v/>
      </c>
      <c r="BD239" s="3" t="str">
        <f t="shared" si="90"/>
        <v/>
      </c>
    </row>
    <row r="240" spans="1:56" ht="14.25" customHeight="1" x14ac:dyDescent="0.45">
      <c r="A240" s="3" t="str">
        <f t="shared" si="71"/>
        <v>MedicalClaims.mbr_region_name</v>
      </c>
      <c r="B240" t="s">
        <v>319</v>
      </c>
      <c r="C240">
        <v>33</v>
      </c>
      <c r="D240" t="s">
        <v>795</v>
      </c>
      <c r="E240" s="4" t="s">
        <v>51</v>
      </c>
      <c r="F240" t="s">
        <v>51</v>
      </c>
      <c r="G240" t="s">
        <v>6</v>
      </c>
      <c r="H240" s="3">
        <f t="shared" si="85"/>
        <v>50</v>
      </c>
      <c r="I240" t="s">
        <v>860</v>
      </c>
      <c r="J240" s="4" t="s">
        <v>1010</v>
      </c>
      <c r="K240" t="s">
        <v>52</v>
      </c>
      <c r="L240" t="s">
        <v>795</v>
      </c>
      <c r="N240" s="4"/>
      <c r="O240" s="3" t="b">
        <f t="shared" si="72"/>
        <v>0</v>
      </c>
      <c r="P240" s="3" t="str">
        <f t="shared" si="73"/>
        <v>MedicalClaims</v>
      </c>
      <c r="Q240" s="3" t="str">
        <f t="shared" si="74"/>
        <v>varchar(50)</v>
      </c>
      <c r="S240" s="3" t="str">
        <f t="shared" si="75"/>
        <v>varchar(50)</v>
      </c>
      <c r="T240" s="3" t="str">
        <f t="shared" si="76"/>
        <v>alter table deerwalk.MedicalClaims add mbr_region_name varchar(50)</v>
      </c>
      <c r="U240" s="3" t="str">
        <f t="shared" si="77"/>
        <v>exec db.ColumnPropertySet 'MedicalClaims', 'mbr_region_name', 'Member Region', @tableSchema='deerwalk'</v>
      </c>
      <c r="V240" s="3" t="str">
        <f t="shared" si="78"/>
        <v/>
      </c>
      <c r="W240" s="3" t="str">
        <f t="shared" si="79"/>
        <v/>
      </c>
      <c r="X240" s="3" t="str">
        <f t="shared" si="80"/>
        <v xml:space="preserve">/// &lt;summary&gt;Member Region&lt;/summary&gt;
[Description("Member Region")]
[Column("mbr_region_name")]
[MaxLength(50)]
public string mbr_region_name { get; set; }
</v>
      </c>
      <c r="Y240" s="5" t="str">
        <f t="shared" si="81"/>
        <v>@Html.DescriptionListElement(model =&gt; model.mbr_region_name)</v>
      </c>
      <c r="Z240" s="3" t="str">
        <f t="shared" si="82"/>
        <v>MbrRegionName</v>
      </c>
      <c r="AA240" s="3" t="str">
        <f t="shared" si="83"/>
        <v/>
      </c>
      <c r="AC240" s="3" t="str">
        <f t="shared" si="84"/>
        <v>exec db.ColumnPropertySet 'MedicalClaims', 'mbr_region_name', 'Region', @propertyName='DisplayName', @tableSchema='deerwalk'</v>
      </c>
      <c r="AR240" s="3" t="str">
        <f t="shared" si="89"/>
        <v>mbr_region_name</v>
      </c>
      <c r="AS240" s="3" t="str">
        <f t="shared" si="86"/>
        <v>mbrregionname</v>
      </c>
      <c r="AT240" s="3">
        <f t="shared" si="87"/>
        <v>50</v>
      </c>
      <c r="AU240" s="3">
        <f t="shared" si="88"/>
        <v>50</v>
      </c>
      <c r="AV240" s="3" t="str">
        <f t="shared" si="90"/>
        <v/>
      </c>
      <c r="AW240" s="3" t="str">
        <f t="shared" si="90"/>
        <v/>
      </c>
      <c r="AX240" s="3" t="str">
        <f t="shared" si="90"/>
        <v/>
      </c>
      <c r="AY240" s="3" t="str">
        <f t="shared" si="90"/>
        <v/>
      </c>
      <c r="AZ240" s="3" t="str">
        <f t="shared" si="91"/>
        <v/>
      </c>
      <c r="BA240" s="3" t="str">
        <f t="shared" si="90"/>
        <v/>
      </c>
      <c r="BB240" s="3" t="str">
        <f t="shared" si="90"/>
        <v/>
      </c>
      <c r="BC240" s="3" t="str">
        <f t="shared" si="90"/>
        <v/>
      </c>
      <c r="BD240" s="3" t="str">
        <f t="shared" si="90"/>
        <v/>
      </c>
    </row>
    <row r="241" spans="1:56" ht="14.25" customHeight="1" x14ac:dyDescent="0.45">
      <c r="A241" s="3" t="str">
        <f t="shared" si="71"/>
        <v>MedicalClaims.mbr_relationship_code</v>
      </c>
      <c r="B241" t="s">
        <v>319</v>
      </c>
      <c r="C241">
        <v>34</v>
      </c>
      <c r="D241" t="s">
        <v>795</v>
      </c>
      <c r="E241" s="4" t="s">
        <v>53</v>
      </c>
      <c r="F241" t="s">
        <v>53</v>
      </c>
      <c r="G241" t="s">
        <v>6</v>
      </c>
      <c r="H241" s="3">
        <f t="shared" si="85"/>
        <v>10</v>
      </c>
      <c r="I241" t="s">
        <v>816</v>
      </c>
      <c r="J241" s="4" t="s">
        <v>902</v>
      </c>
      <c r="K241" t="s">
        <v>54</v>
      </c>
      <c r="L241" t="s">
        <v>795</v>
      </c>
      <c r="N241" s="4"/>
      <c r="O241" s="3" t="b">
        <f t="shared" si="72"/>
        <v>0</v>
      </c>
      <c r="P241" s="3" t="str">
        <f t="shared" si="73"/>
        <v>MedicalClaims</v>
      </c>
      <c r="Q241" s="3" t="str">
        <f t="shared" si="74"/>
        <v>varchar(10)</v>
      </c>
      <c r="S241" s="3" t="str">
        <f t="shared" si="75"/>
        <v>varchar(10)</v>
      </c>
      <c r="T241" s="3" t="str">
        <f t="shared" si="76"/>
        <v>alter table deerwalk.MedicalClaims add mbr_relationship_code varchar(10)</v>
      </c>
      <c r="U241" s="3" t="str">
        <f t="shared" si="77"/>
        <v>exec db.ColumnPropertySet 'MedicalClaims', 'mbr_relationship_code', 'Relationship Code to the Subscriber; subscriber(01), spouse (02),child (03), other (04)', @tableSchema='deerwalk'</v>
      </c>
      <c r="V241" s="3" t="str">
        <f t="shared" si="78"/>
        <v/>
      </c>
      <c r="W241" s="3" t="str">
        <f t="shared" si="79"/>
        <v/>
      </c>
      <c r="X241" s="3" t="str">
        <f t="shared" si="80"/>
        <v xml:space="preserve">/// &lt;summary&gt;Relationship Code to the Subscriber; subscriber(01), spouse (02),child (03), other (04)&lt;/summary&gt;
[Description("Relationship Code to the Subscriber; subscriber(01), spouse (02),child (03), other (04)")]
[Column("mbr_relationship_code")]
[MaxLength(10)]
public string mbr_relationship_code { get; set; }
</v>
      </c>
      <c r="Y241" s="5" t="str">
        <f t="shared" si="81"/>
        <v>@Html.DescriptionListElement(model =&gt; model.mbr_relationship_code)</v>
      </c>
      <c r="Z241" s="3" t="str">
        <f t="shared" si="82"/>
        <v>MbrRelationshipCode</v>
      </c>
      <c r="AA241" s="3" t="str">
        <f t="shared" si="83"/>
        <v/>
      </c>
      <c r="AC241" s="3" t="str">
        <f t="shared" si="84"/>
        <v>exec db.ColumnPropertySet 'MedicalClaims', 'mbr_relationship_code', 'Relationship Code', @propertyName='DisplayName', @tableSchema='deerwalk'</v>
      </c>
      <c r="AR241" s="3" t="str">
        <f t="shared" si="89"/>
        <v>mbr_relationship_code</v>
      </c>
      <c r="AS241" s="3" t="str">
        <f t="shared" si="86"/>
        <v>mbrrelationshipcode</v>
      </c>
      <c r="AT241" s="3">
        <f t="shared" si="87"/>
        <v>10</v>
      </c>
      <c r="AU241" s="3">
        <f t="shared" si="88"/>
        <v>10</v>
      </c>
      <c r="AV241" s="3" t="str">
        <f t="shared" si="90"/>
        <v/>
      </c>
      <c r="AW241" s="3" t="str">
        <f t="shared" si="90"/>
        <v/>
      </c>
      <c r="AX241" s="3" t="str">
        <f t="shared" si="90"/>
        <v/>
      </c>
      <c r="AY241" s="3" t="str">
        <f t="shared" si="90"/>
        <v/>
      </c>
      <c r="AZ241" s="3" t="str">
        <f t="shared" si="91"/>
        <v/>
      </c>
      <c r="BA241" s="3" t="str">
        <f t="shared" si="90"/>
        <v/>
      </c>
      <c r="BB241" s="3" t="str">
        <f t="shared" si="90"/>
        <v/>
      </c>
      <c r="BC241" s="3" t="str">
        <f t="shared" si="90"/>
        <v/>
      </c>
      <c r="BD241" s="3" t="str">
        <f t="shared" si="90"/>
        <v/>
      </c>
    </row>
    <row r="242" spans="1:56" ht="14.25" customHeight="1" x14ac:dyDescent="0.45">
      <c r="A242" s="3" t="str">
        <f t="shared" si="71"/>
        <v>MedicalClaims.mbr_relationship_desc</v>
      </c>
      <c r="B242" t="s">
        <v>319</v>
      </c>
      <c r="C242">
        <v>35</v>
      </c>
      <c r="D242" t="s">
        <v>795</v>
      </c>
      <c r="E242" s="4" t="s">
        <v>55</v>
      </c>
      <c r="F242" t="s">
        <v>55</v>
      </c>
      <c r="G242" t="s">
        <v>6</v>
      </c>
      <c r="H242" s="3">
        <f t="shared" si="85"/>
        <v>50</v>
      </c>
      <c r="I242" t="s">
        <v>860</v>
      </c>
      <c r="J242" s="4" t="s">
        <v>731</v>
      </c>
      <c r="K242" t="s">
        <v>331</v>
      </c>
      <c r="L242" t="s">
        <v>795</v>
      </c>
      <c r="N242" s="4"/>
      <c r="O242" s="3" t="b">
        <f t="shared" si="72"/>
        <v>0</v>
      </c>
      <c r="P242" s="3" t="str">
        <f t="shared" si="73"/>
        <v>MedicalClaims</v>
      </c>
      <c r="Q242" s="3" t="str">
        <f t="shared" si="74"/>
        <v>varchar(50)</v>
      </c>
      <c r="S242" s="3" t="str">
        <f t="shared" si="75"/>
        <v>varchar(50)</v>
      </c>
      <c r="T242" s="3" t="str">
        <f t="shared" si="76"/>
        <v>alter table deerwalk.MedicalClaims add mbr_relationship_desc varchar(50)</v>
      </c>
      <c r="U242" s="3" t="str">
        <f t="shared" si="77"/>
        <v>exec db.ColumnPropertySet 'MedicalClaims', 'mbr_relationship_desc', 'Relationship description', @tableSchema='deerwalk'</v>
      </c>
      <c r="V242" s="3" t="str">
        <f t="shared" si="78"/>
        <v/>
      </c>
      <c r="W242" s="3" t="str">
        <f t="shared" si="79"/>
        <v/>
      </c>
      <c r="X242" s="3" t="str">
        <f t="shared" si="80"/>
        <v xml:space="preserve">/// &lt;summary&gt;Relationship description&lt;/summary&gt;
[Description("Relationship description")]
[Column("mbr_relationship_desc")]
[MaxLength(50)]
public string mbr_relationship_desc { get; set; }
</v>
      </c>
      <c r="Y242" s="5" t="str">
        <f t="shared" si="81"/>
        <v>@Html.DescriptionListElement(model =&gt; model.mbr_relationship_desc)</v>
      </c>
      <c r="Z242" s="3" t="str">
        <f t="shared" si="82"/>
        <v>MbrRelationshipDesc</v>
      </c>
      <c r="AA242" s="3" t="str">
        <f t="shared" si="83"/>
        <v/>
      </c>
      <c r="AC242" s="3" t="str">
        <f t="shared" si="84"/>
        <v>exec db.ColumnPropertySet 'MedicalClaims', 'mbr_relationship_desc', 'Relationship', @propertyName='DisplayName', @tableSchema='deerwalk'</v>
      </c>
      <c r="AR242" s="3" t="str">
        <f t="shared" si="89"/>
        <v>mbr_relationship_desc</v>
      </c>
      <c r="AS242" s="3" t="str">
        <f t="shared" si="86"/>
        <v>mbrrelationshipdesc</v>
      </c>
      <c r="AT242" s="3">
        <f t="shared" si="87"/>
        <v>50</v>
      </c>
      <c r="AU242" s="3">
        <f t="shared" si="88"/>
        <v>50</v>
      </c>
      <c r="AV242" s="3" t="str">
        <f t="shared" si="90"/>
        <v/>
      </c>
      <c r="AW242" s="3" t="str">
        <f t="shared" si="90"/>
        <v/>
      </c>
      <c r="AX242" s="3" t="str">
        <f t="shared" si="90"/>
        <v/>
      </c>
      <c r="AY242" s="3" t="str">
        <f t="shared" si="90"/>
        <v/>
      </c>
      <c r="AZ242" s="3" t="str">
        <f t="shared" si="91"/>
        <v/>
      </c>
      <c r="BA242" s="3" t="str">
        <f t="shared" si="90"/>
        <v/>
      </c>
      <c r="BB242" s="3" t="str">
        <f t="shared" si="90"/>
        <v/>
      </c>
      <c r="BC242" s="3" t="str">
        <f t="shared" si="90"/>
        <v/>
      </c>
      <c r="BD242" s="3" t="str">
        <f t="shared" si="90"/>
        <v/>
      </c>
    </row>
    <row r="243" spans="1:56" ht="14.25" customHeight="1" x14ac:dyDescent="0.45">
      <c r="A243" s="3" t="str">
        <f t="shared" si="71"/>
        <v>MedicalClaims.prv_service_provider_id</v>
      </c>
      <c r="B243" t="s">
        <v>319</v>
      </c>
      <c r="C243">
        <v>36</v>
      </c>
      <c r="D243" t="s">
        <v>795</v>
      </c>
      <c r="E243" s="4" t="s">
        <v>332</v>
      </c>
      <c r="F243" t="s">
        <v>332</v>
      </c>
      <c r="G243" t="s">
        <v>6</v>
      </c>
      <c r="H243" s="3">
        <f t="shared" si="85"/>
        <v>30</v>
      </c>
      <c r="I243" t="s">
        <v>821</v>
      </c>
      <c r="J243" s="4" t="s">
        <v>924</v>
      </c>
      <c r="K243" t="s">
        <v>333</v>
      </c>
      <c r="L243" t="s">
        <v>825</v>
      </c>
      <c r="N243" s="4"/>
      <c r="O243" s="3" t="b">
        <f t="shared" si="72"/>
        <v>0</v>
      </c>
      <c r="P243" s="3" t="str">
        <f t="shared" si="73"/>
        <v>MedicalClaims</v>
      </c>
      <c r="Q243" s="3" t="str">
        <f t="shared" si="74"/>
        <v>varchar(30)</v>
      </c>
      <c r="S243" s="3" t="str">
        <f t="shared" si="75"/>
        <v>varchar(30)</v>
      </c>
      <c r="T243" s="3" t="str">
        <f t="shared" si="76"/>
        <v>alter table deerwalk.MedicalClaims add prv_service_provider_id varchar(30)</v>
      </c>
      <c r="U243" s="3" t="str">
        <f t="shared" si="77"/>
        <v>exec db.ColumnPropertySet 'MedicalClaims', 'prv_service_provider_id', 'Provider of services for ClaimType=HIC/PHYSICIANS or DENTAL', @tableSchema='deerwalk'</v>
      </c>
      <c r="V243" s="3" t="str">
        <f t="shared" si="78"/>
        <v>exec db.ColumnPropertySet 'MedicalClaims', 'prv_service_provider_id', '772698', @propertyName='SampleData', @tableSchema='deerwalk'</v>
      </c>
      <c r="W243" s="3" t="str">
        <f t="shared" si="79"/>
        <v/>
      </c>
      <c r="X243" s="3" t="str">
        <f t="shared" si="80"/>
        <v xml:space="preserve">/// &lt;summary&gt;Provider of services for ClaimType=HIC/PHYSICIANS or DENTAL&lt;/summary&gt;
[Description("Provider of services for ClaimType=HIC/PHYSICIANS or DENTAL")]
[Column("prv_service_provider_id")]
[SampleData("772698")]
[MaxLength(30)]
public string prv_service_provider_id { get; set; }
</v>
      </c>
      <c r="Y243" s="5" t="str">
        <f t="shared" si="81"/>
        <v>@Html.DescriptionListElement(model =&gt; model.prv_service_provider_id)</v>
      </c>
      <c r="Z243" s="3" t="str">
        <f t="shared" si="82"/>
        <v>PrvServiceProviderID</v>
      </c>
      <c r="AA243" s="3" t="str">
        <f t="shared" si="83"/>
        <v/>
      </c>
      <c r="AC243" s="3" t="str">
        <f t="shared" si="84"/>
        <v>exec db.ColumnPropertySet 'MedicalClaims', 'prv_service_provider_id', 'Provider of', @propertyName='DisplayName', @tableSchema='deerwalk'</v>
      </c>
      <c r="AR243" s="3" t="str">
        <f t="shared" si="89"/>
        <v>prv_service_provider_id</v>
      </c>
      <c r="AS243" s="3" t="str">
        <f t="shared" si="86"/>
        <v>prvserviceproviderid</v>
      </c>
      <c r="AT243" s="3">
        <f t="shared" si="87"/>
        <v>30</v>
      </c>
      <c r="AU243" s="3">
        <f t="shared" si="88"/>
        <v>30</v>
      </c>
      <c r="AV243" s="3" t="str">
        <f t="shared" si="90"/>
        <v/>
      </c>
      <c r="AW243" s="3" t="str">
        <f t="shared" si="90"/>
        <v/>
      </c>
      <c r="AX243" s="3" t="str">
        <f t="shared" si="90"/>
        <v/>
      </c>
      <c r="AY243" s="3" t="str">
        <f t="shared" si="90"/>
        <v/>
      </c>
      <c r="AZ243" s="3" t="str">
        <f t="shared" si="91"/>
        <v/>
      </c>
      <c r="BA243" s="3" t="str">
        <f t="shared" si="90"/>
        <v/>
      </c>
      <c r="BB243" s="3" t="str">
        <f t="shared" si="90"/>
        <v/>
      </c>
      <c r="BC243" s="3" t="str">
        <f t="shared" si="90"/>
        <v/>
      </c>
      <c r="BD243" s="3" t="str">
        <f t="shared" si="90"/>
        <v/>
      </c>
    </row>
    <row r="244" spans="1:56" ht="14.25" customHeight="1" x14ac:dyDescent="0.45">
      <c r="A244" s="3" t="str">
        <f t="shared" si="71"/>
        <v>MedicalClaims.prv_npi</v>
      </c>
      <c r="B244" t="s">
        <v>319</v>
      </c>
      <c r="C244">
        <v>37</v>
      </c>
      <c r="D244" t="s">
        <v>795</v>
      </c>
      <c r="E244" s="4" t="s">
        <v>227</v>
      </c>
      <c r="F244" t="s">
        <v>227</v>
      </c>
      <c r="G244" t="s">
        <v>6</v>
      </c>
      <c r="H244" s="3">
        <f t="shared" si="85"/>
        <v>30</v>
      </c>
      <c r="I244" t="s">
        <v>821</v>
      </c>
      <c r="J244" s="4" t="s">
        <v>228</v>
      </c>
      <c r="K244" t="s">
        <v>228</v>
      </c>
      <c r="L244" t="s">
        <v>806</v>
      </c>
      <c r="N244" s="4"/>
      <c r="O244" s="3" t="b">
        <f t="shared" si="72"/>
        <v>0</v>
      </c>
      <c r="P244" s="3" t="str">
        <f t="shared" si="73"/>
        <v>MedicalClaims</v>
      </c>
      <c r="Q244" s="3" t="str">
        <f t="shared" si="74"/>
        <v>varchar(30)</v>
      </c>
      <c r="S244" s="3" t="str">
        <f t="shared" si="75"/>
        <v>varchar(30)</v>
      </c>
      <c r="T244" s="3" t="str">
        <f t="shared" si="76"/>
        <v>alter table deerwalk.MedicalClaims add prv_npi varchar(30)</v>
      </c>
      <c r="U244" s="3" t="str">
        <f t="shared" si="77"/>
        <v>exec db.ColumnPropertySet 'MedicalClaims', 'prv_npi', 'National Provider ID', @tableSchema='deerwalk'</v>
      </c>
      <c r="V244" s="3" t="str">
        <f t="shared" si="78"/>
        <v>exec db.ColumnPropertySet 'MedicalClaims', 'prv_npi', '5687456598', @propertyName='SampleData', @tableSchema='deerwalk'</v>
      </c>
      <c r="W244" s="3" t="str">
        <f t="shared" si="79"/>
        <v/>
      </c>
      <c r="X244" s="3" t="str">
        <f t="shared" si="80"/>
        <v xml:space="preserve">/// &lt;summary&gt;National Provider ID&lt;/summary&gt;
[Description("National Provider ID")]
[Column("prv_npi")]
[SampleData("5687456598")]
[MaxLength(30)]
public string prv_npi { get; set; }
</v>
      </c>
      <c r="Y244" s="5" t="str">
        <f t="shared" si="81"/>
        <v>@Html.DescriptionListElement(model =&gt; model.prv_npi)</v>
      </c>
      <c r="Z244" s="3" t="str">
        <f t="shared" si="82"/>
        <v>PrvNpi</v>
      </c>
      <c r="AA244" s="3" t="str">
        <f t="shared" si="83"/>
        <v/>
      </c>
      <c r="AC244" s="3" t="str">
        <f t="shared" si="84"/>
        <v>exec db.ColumnPropertySet 'MedicalClaims', 'prv_npi', 'National Provider ID', @propertyName='DisplayName', @tableSchema='deerwalk'</v>
      </c>
      <c r="AR244" s="3" t="str">
        <f t="shared" si="89"/>
        <v>prv_npi</v>
      </c>
      <c r="AS244" s="3" t="str">
        <f t="shared" si="86"/>
        <v>prvnpi</v>
      </c>
      <c r="AT244" s="3">
        <f t="shared" si="87"/>
        <v>30</v>
      </c>
      <c r="AU244" s="3">
        <f t="shared" si="88"/>
        <v>30</v>
      </c>
      <c r="AV244" s="3" t="str">
        <f t="shared" si="90"/>
        <v/>
      </c>
      <c r="AW244" s="3" t="str">
        <f t="shared" si="90"/>
        <v/>
      </c>
      <c r="AX244" s="3" t="str">
        <f t="shared" si="90"/>
        <v/>
      </c>
      <c r="AY244" s="3" t="str">
        <f t="shared" si="90"/>
        <v/>
      </c>
      <c r="AZ244" s="3" t="str">
        <f t="shared" si="91"/>
        <v/>
      </c>
      <c r="BA244" s="3" t="str">
        <f t="shared" si="90"/>
        <v/>
      </c>
      <c r="BB244" s="3" t="str">
        <f t="shared" si="90"/>
        <v/>
      </c>
      <c r="BC244" s="3" t="str">
        <f t="shared" si="90"/>
        <v/>
      </c>
      <c r="BD244" s="3" t="str">
        <f t="shared" si="90"/>
        <v/>
      </c>
    </row>
    <row r="245" spans="1:56" ht="14.25" customHeight="1" x14ac:dyDescent="0.45">
      <c r="A245" s="3" t="str">
        <f t="shared" si="71"/>
        <v>MedicalClaims.prv_tin</v>
      </c>
      <c r="B245" t="s">
        <v>319</v>
      </c>
      <c r="C245">
        <v>38</v>
      </c>
      <c r="D245" t="s">
        <v>795</v>
      </c>
      <c r="E245" s="4" t="s">
        <v>334</v>
      </c>
      <c r="F245" t="s">
        <v>334</v>
      </c>
      <c r="G245" t="s">
        <v>6</v>
      </c>
      <c r="H245" s="3">
        <f t="shared" si="85"/>
        <v>30</v>
      </c>
      <c r="I245" t="s">
        <v>821</v>
      </c>
      <c r="J245" s="4" t="s">
        <v>335</v>
      </c>
      <c r="K245" t="s">
        <v>335</v>
      </c>
      <c r="L245" t="s">
        <v>826</v>
      </c>
      <c r="N245" s="4"/>
      <c r="O245" s="3" t="b">
        <f t="shared" si="72"/>
        <v>0</v>
      </c>
      <c r="P245" s="3" t="str">
        <f t="shared" si="73"/>
        <v>MedicalClaims</v>
      </c>
      <c r="Q245" s="3" t="str">
        <f t="shared" si="74"/>
        <v>varchar(30)</v>
      </c>
      <c r="S245" s="3" t="str">
        <f t="shared" si="75"/>
        <v>varchar(30)</v>
      </c>
      <c r="T245" s="3" t="str">
        <f t="shared" si="76"/>
        <v>alter table deerwalk.MedicalClaims add prv_tin varchar(30)</v>
      </c>
      <c r="U245" s="3" t="str">
        <f t="shared" si="77"/>
        <v>exec db.ColumnPropertySet 'MedicalClaims', 'prv_tin', 'Provider Tax ID', @tableSchema='deerwalk'</v>
      </c>
      <c r="V245" s="3" t="str">
        <f t="shared" si="78"/>
        <v>exec db.ColumnPropertySet 'MedicalClaims', 'prv_tin', '381882404', @propertyName='SampleData', @tableSchema='deerwalk'</v>
      </c>
      <c r="W245" s="3" t="str">
        <f t="shared" si="79"/>
        <v/>
      </c>
      <c r="X245" s="3" t="str">
        <f t="shared" si="80"/>
        <v xml:space="preserve">/// &lt;summary&gt;Provider Tax ID&lt;/summary&gt;
[Description("Provider Tax ID")]
[Column("prv_tin")]
[SampleData("381882404")]
[MaxLength(30)]
public string prv_tin { get; set; }
</v>
      </c>
      <c r="Y245" s="5" t="str">
        <f t="shared" si="81"/>
        <v>@Html.DescriptionListElement(model =&gt; model.prv_tin)</v>
      </c>
      <c r="Z245" s="3" t="str">
        <f t="shared" si="82"/>
        <v>PrvTin</v>
      </c>
      <c r="AA245" s="3" t="str">
        <f t="shared" si="83"/>
        <v/>
      </c>
      <c r="AC245" s="3" t="str">
        <f t="shared" si="84"/>
        <v>exec db.ColumnPropertySet 'MedicalClaims', 'prv_tin', 'Provider Tax ID', @propertyName='DisplayName', @tableSchema='deerwalk'</v>
      </c>
      <c r="AR245" s="3" t="str">
        <f t="shared" si="89"/>
        <v>prv_tin</v>
      </c>
      <c r="AS245" s="3" t="str">
        <f t="shared" si="86"/>
        <v>prvtin</v>
      </c>
      <c r="AT245" s="3">
        <f t="shared" si="87"/>
        <v>30</v>
      </c>
      <c r="AU245" s="3">
        <f t="shared" si="88"/>
        <v>30</v>
      </c>
      <c r="AV245" s="3" t="str">
        <f t="shared" si="90"/>
        <v/>
      </c>
      <c r="AW245" s="3" t="str">
        <f t="shared" si="90"/>
        <v/>
      </c>
      <c r="AX245" s="3" t="str">
        <f t="shared" si="90"/>
        <v/>
      </c>
      <c r="AY245" s="3" t="str">
        <f t="shared" si="90"/>
        <v/>
      </c>
      <c r="AZ245" s="3" t="str">
        <f t="shared" si="91"/>
        <v/>
      </c>
      <c r="BA245" s="3" t="str">
        <f t="shared" si="90"/>
        <v/>
      </c>
      <c r="BB245" s="3" t="str">
        <f t="shared" si="90"/>
        <v/>
      </c>
      <c r="BC245" s="3" t="str">
        <f t="shared" si="90"/>
        <v/>
      </c>
      <c r="BD245" s="3" t="str">
        <f t="shared" si="90"/>
        <v/>
      </c>
    </row>
    <row r="246" spans="1:56" ht="14.25" customHeight="1" x14ac:dyDescent="0.45">
      <c r="A246" s="3" t="str">
        <f t="shared" si="71"/>
        <v>MedicalClaims.prv_type_desc</v>
      </c>
      <c r="B246" t="s">
        <v>319</v>
      </c>
      <c r="C246">
        <v>39</v>
      </c>
      <c r="D246" t="s">
        <v>795</v>
      </c>
      <c r="E246" s="4" t="s">
        <v>336</v>
      </c>
      <c r="F246" t="s">
        <v>336</v>
      </c>
      <c r="G246" t="s">
        <v>6</v>
      </c>
      <c r="H246" s="3">
        <f t="shared" si="85"/>
        <v>70</v>
      </c>
      <c r="I246" t="s">
        <v>865</v>
      </c>
      <c r="J246" s="4" t="s">
        <v>907</v>
      </c>
      <c r="K246" t="s">
        <v>337</v>
      </c>
      <c r="L246" t="s">
        <v>338</v>
      </c>
      <c r="N246" s="4"/>
      <c r="O246" s="3" t="b">
        <f t="shared" si="72"/>
        <v>0</v>
      </c>
      <c r="P246" s="3" t="str">
        <f t="shared" si="73"/>
        <v>MedicalClaims</v>
      </c>
      <c r="Q246" s="3" t="str">
        <f t="shared" si="74"/>
        <v>varchar(70)</v>
      </c>
      <c r="S246" s="3" t="str">
        <f t="shared" si="75"/>
        <v>varchar(70)</v>
      </c>
      <c r="T246" s="3" t="str">
        <f t="shared" si="76"/>
        <v>alter table deerwalk.MedicalClaims add prv_type_desc varchar(70)</v>
      </c>
      <c r="U246" s="3" t="str">
        <f t="shared" si="77"/>
        <v>exec db.ColumnPropertySet 'MedicalClaims', 'prv_type_desc', 'Provider Type Name; Institutional / Professional / Ancillary', @tableSchema='deerwalk'</v>
      </c>
      <c r="V246" s="3" t="str">
        <f t="shared" si="78"/>
        <v>exec db.ColumnPropertySet 'MedicalClaims', 'prv_type_desc', 'Institutional', @propertyName='SampleData', @tableSchema='deerwalk'</v>
      </c>
      <c r="W246" s="3" t="str">
        <f t="shared" si="79"/>
        <v/>
      </c>
      <c r="X246" s="3" t="str">
        <f t="shared" si="80"/>
        <v xml:space="preserve">/// &lt;summary&gt;Provider Type Name; Institutional / Professional / Ancillary&lt;/summary&gt;
[Description("Provider Type Name; Institutional / Professional / Ancillary")]
[Column("prv_type_desc")]
[SampleData("Institutional")]
[MaxLength(70)]
public string prv_type_desc { get; set; }
</v>
      </c>
      <c r="Y246" s="5" t="str">
        <f t="shared" si="81"/>
        <v>@Html.DescriptionListElement(model =&gt; model.prv_type_desc)</v>
      </c>
      <c r="Z246" s="3" t="str">
        <f t="shared" si="82"/>
        <v>PrvTypeDesc</v>
      </c>
      <c r="AA246" s="3" t="str">
        <f t="shared" si="83"/>
        <v/>
      </c>
      <c r="AC246" s="3" t="str">
        <f t="shared" si="84"/>
        <v>exec db.ColumnPropertySet 'MedicalClaims', 'prv_type_desc', 'Provider Type', @propertyName='DisplayName', @tableSchema='deerwalk'</v>
      </c>
      <c r="AR246" s="3" t="str">
        <f t="shared" si="89"/>
        <v>prv_type_desc</v>
      </c>
      <c r="AS246" s="3" t="str">
        <f t="shared" si="86"/>
        <v>prvtypedesc</v>
      </c>
      <c r="AT246" s="3">
        <f t="shared" si="87"/>
        <v>70</v>
      </c>
      <c r="AU246" s="3">
        <f t="shared" si="88"/>
        <v>70</v>
      </c>
      <c r="AV246" s="3" t="str">
        <f t="shared" si="90"/>
        <v/>
      </c>
      <c r="AW246" s="3" t="str">
        <f t="shared" si="90"/>
        <v/>
      </c>
      <c r="AX246" s="3" t="str">
        <f t="shared" si="90"/>
        <v/>
      </c>
      <c r="AY246" s="3" t="str">
        <f t="shared" si="90"/>
        <v/>
      </c>
      <c r="AZ246" s="3" t="str">
        <f t="shared" si="91"/>
        <v/>
      </c>
      <c r="BA246" s="3" t="str">
        <f t="shared" si="90"/>
        <v/>
      </c>
      <c r="BB246" s="3" t="str">
        <f t="shared" si="90"/>
        <v/>
      </c>
      <c r="BC246" s="3" t="str">
        <f t="shared" si="90"/>
        <v/>
      </c>
      <c r="BD246" s="3" t="str">
        <f t="shared" si="90"/>
        <v/>
      </c>
    </row>
    <row r="247" spans="1:56" ht="14.25" customHeight="1" x14ac:dyDescent="0.45">
      <c r="A247" s="3" t="str">
        <f t="shared" si="71"/>
        <v>MedicalClaims.prv_first_name</v>
      </c>
      <c r="B247" t="s">
        <v>319</v>
      </c>
      <c r="C247">
        <v>40</v>
      </c>
      <c r="D247" t="s">
        <v>795</v>
      </c>
      <c r="E247" s="4" t="s">
        <v>339</v>
      </c>
      <c r="F247" t="s">
        <v>339</v>
      </c>
      <c r="G247" t="s">
        <v>6</v>
      </c>
      <c r="H247" s="3">
        <f t="shared" si="85"/>
        <v>100</v>
      </c>
      <c r="I247" t="s">
        <v>835</v>
      </c>
      <c r="J247" s="4" t="s">
        <v>925</v>
      </c>
      <c r="K247" t="s">
        <v>340</v>
      </c>
      <c r="L247" t="s">
        <v>341</v>
      </c>
      <c r="N247" s="4"/>
      <c r="O247" s="3" t="b">
        <f t="shared" si="72"/>
        <v>0</v>
      </c>
      <c r="P247" s="3" t="str">
        <f t="shared" si="73"/>
        <v>MedicalClaims</v>
      </c>
      <c r="Q247" s="3" t="str">
        <f t="shared" si="74"/>
        <v>varchar(100)</v>
      </c>
      <c r="S247" s="3" t="str">
        <f t="shared" si="75"/>
        <v>varchar(100)</v>
      </c>
      <c r="T247" s="3" t="str">
        <f t="shared" si="76"/>
        <v>alter table deerwalk.MedicalClaims add prv_first_name varchar(100)</v>
      </c>
      <c r="U247" s="3" t="str">
        <f t="shared" si="77"/>
        <v>exec db.ColumnPropertySet 'MedicalClaims', 'prv_first_name', 'First Name of provider', @tableSchema='deerwalk'</v>
      </c>
      <c r="V247" s="3" t="str">
        <f t="shared" si="78"/>
        <v>exec db.ColumnPropertySet 'MedicalClaims', 'prv_first_name', 'Dilli', @propertyName='SampleData', @tableSchema='deerwalk'</v>
      </c>
      <c r="W247" s="3" t="str">
        <f t="shared" si="79"/>
        <v/>
      </c>
      <c r="X247" s="3" t="str">
        <f t="shared" si="80"/>
        <v xml:space="preserve">/// &lt;summary&gt;First Name of provider&lt;/summary&gt;
[Description("First Name of provider")]
[Column("prv_first_name")]
[SampleData("Dilli")]
[MaxLength(100)]
public string prv_first_name { get; set; }
</v>
      </c>
      <c r="Y247" s="5" t="str">
        <f t="shared" si="81"/>
        <v>@Html.DescriptionListElement(model =&gt; model.prv_first_name)</v>
      </c>
      <c r="Z247" s="3" t="str">
        <f t="shared" si="82"/>
        <v>PrvFirstName</v>
      </c>
      <c r="AA247" s="3" t="str">
        <f t="shared" si="83"/>
        <v/>
      </c>
      <c r="AC247" s="3" t="str">
        <f t="shared" si="84"/>
        <v>exec db.ColumnPropertySet 'MedicalClaims', 'prv_first_name', 'First Name', @propertyName='DisplayName', @tableSchema='deerwalk'</v>
      </c>
      <c r="AR247" s="3" t="str">
        <f t="shared" si="89"/>
        <v>prv_first_name</v>
      </c>
      <c r="AS247" s="3" t="str">
        <f t="shared" si="86"/>
        <v>prvfirstname</v>
      </c>
      <c r="AT247" s="3">
        <f t="shared" si="87"/>
        <v>100</v>
      </c>
      <c r="AU247" s="3">
        <f t="shared" si="88"/>
        <v>100</v>
      </c>
      <c r="AV247" s="3">
        <f t="shared" si="90"/>
        <v>100</v>
      </c>
      <c r="AW247" s="3" t="str">
        <f t="shared" si="90"/>
        <v/>
      </c>
      <c r="AX247" s="3" t="str">
        <f t="shared" si="90"/>
        <v/>
      </c>
      <c r="AY247" s="3" t="str">
        <f t="shared" si="90"/>
        <v/>
      </c>
      <c r="AZ247" s="3" t="str">
        <f t="shared" si="91"/>
        <v/>
      </c>
      <c r="BA247" s="3" t="str">
        <f t="shared" si="90"/>
        <v/>
      </c>
      <c r="BB247" s="3" t="str">
        <f t="shared" si="90"/>
        <v/>
      </c>
      <c r="BC247" s="3" t="str">
        <f t="shared" si="90"/>
        <v/>
      </c>
      <c r="BD247" s="3" t="str">
        <f t="shared" si="90"/>
        <v/>
      </c>
    </row>
    <row r="248" spans="1:56" ht="14.25" customHeight="1" x14ac:dyDescent="0.45">
      <c r="A248" s="3" t="str">
        <f t="shared" si="71"/>
        <v>MedicalClaims.prv_middle_name</v>
      </c>
      <c r="B248" t="s">
        <v>319</v>
      </c>
      <c r="C248">
        <v>41</v>
      </c>
      <c r="D248" t="s">
        <v>795</v>
      </c>
      <c r="E248" s="4" t="s">
        <v>342</v>
      </c>
      <c r="F248" t="s">
        <v>342</v>
      </c>
      <c r="G248" t="s">
        <v>6</v>
      </c>
      <c r="H248" s="3">
        <f t="shared" si="85"/>
        <v>100</v>
      </c>
      <c r="I248" t="s">
        <v>821</v>
      </c>
      <c r="J248" s="4" t="s">
        <v>1000</v>
      </c>
      <c r="K248" t="s">
        <v>343</v>
      </c>
      <c r="L248" t="s">
        <v>827</v>
      </c>
      <c r="N248" s="4"/>
      <c r="O248" s="3" t="b">
        <f t="shared" si="72"/>
        <v>0</v>
      </c>
      <c r="P248" s="3" t="str">
        <f t="shared" si="73"/>
        <v>MedicalClaims</v>
      </c>
      <c r="Q248" s="3" t="str">
        <f t="shared" si="74"/>
        <v>varchar(30)</v>
      </c>
      <c r="S248" s="3" t="str">
        <f t="shared" si="75"/>
        <v>varchar(30)</v>
      </c>
      <c r="T248" s="3" t="str">
        <f t="shared" si="76"/>
        <v>alter table deerwalk.MedicalClaims add prv_middle_name varchar(30)</v>
      </c>
      <c r="U248" s="3" t="str">
        <f t="shared" si="77"/>
        <v>exec db.ColumnPropertySet 'MedicalClaims', 'prv_middle_name', 'Middle name of provider', @tableSchema='deerwalk'</v>
      </c>
      <c r="V248" s="3" t="str">
        <f t="shared" si="78"/>
        <v>exec db.ColumnPropertySet 'MedicalClaims', 'prv_middle_name', 'Raj', @propertyName='SampleData', @tableSchema='deerwalk'</v>
      </c>
      <c r="W248" s="3" t="str">
        <f t="shared" si="79"/>
        <v/>
      </c>
      <c r="X248" s="3" t="str">
        <f t="shared" si="80"/>
        <v xml:space="preserve">/// &lt;summary&gt;Middle name of provider&lt;/summary&gt;
[Description("Middle name of provider")]
[Column("prv_middle_name")]
[SampleData("Raj")]
[MaxLength(30)]
public string prv_middle_name { get; set; }
</v>
      </c>
      <c r="Y248" s="5" t="str">
        <f t="shared" si="81"/>
        <v>@Html.DescriptionListElement(model =&gt; model.prv_middle_name)</v>
      </c>
      <c r="Z248" s="3" t="str">
        <f t="shared" si="82"/>
        <v>PrvMiddleName</v>
      </c>
      <c r="AA248" s="3" t="str">
        <f t="shared" si="83"/>
        <v/>
      </c>
      <c r="AC248" s="3" t="str">
        <f t="shared" si="84"/>
        <v>exec db.ColumnPropertySet 'MedicalClaims', 'prv_middle_name', 'Middle Name', @propertyName='DisplayName', @tableSchema='deerwalk'</v>
      </c>
      <c r="AR248" s="3" t="str">
        <f t="shared" si="89"/>
        <v>prv_middle_name</v>
      </c>
      <c r="AS248" s="3" t="str">
        <f t="shared" si="86"/>
        <v>prvmiddlename</v>
      </c>
      <c r="AT248" s="3">
        <f t="shared" si="87"/>
        <v>100</v>
      </c>
      <c r="AU248" s="3">
        <f t="shared" si="88"/>
        <v>30</v>
      </c>
      <c r="AV248" s="3" t="str">
        <f t="shared" si="90"/>
        <v/>
      </c>
      <c r="AW248" s="3">
        <f t="shared" si="90"/>
        <v>100</v>
      </c>
      <c r="AX248" s="3" t="str">
        <f t="shared" si="90"/>
        <v/>
      </c>
      <c r="AY248" s="3" t="str">
        <f t="shared" si="90"/>
        <v/>
      </c>
      <c r="AZ248" s="3" t="str">
        <f t="shared" si="91"/>
        <v/>
      </c>
      <c r="BA248" s="3" t="str">
        <f t="shared" si="90"/>
        <v/>
      </c>
      <c r="BB248" s="3" t="str">
        <f t="shared" si="90"/>
        <v/>
      </c>
      <c r="BC248" s="3" t="str">
        <f t="shared" si="90"/>
        <v/>
      </c>
      <c r="BD248" s="3" t="str">
        <f t="shared" si="90"/>
        <v/>
      </c>
    </row>
    <row r="249" spans="1:56" ht="14.25" customHeight="1" x14ac:dyDescent="0.45">
      <c r="A249" s="3" t="str">
        <f t="shared" si="71"/>
        <v>MedicalClaims.prv_last_name</v>
      </c>
      <c r="B249" t="s">
        <v>319</v>
      </c>
      <c r="C249">
        <v>42</v>
      </c>
      <c r="D249" t="s">
        <v>795</v>
      </c>
      <c r="E249" s="4" t="s">
        <v>344</v>
      </c>
      <c r="F249" t="s">
        <v>344</v>
      </c>
      <c r="G249" t="s">
        <v>6</v>
      </c>
      <c r="H249" s="3">
        <f t="shared" si="85"/>
        <v>100</v>
      </c>
      <c r="I249" t="s">
        <v>866</v>
      </c>
      <c r="J249" s="4" t="s">
        <v>926</v>
      </c>
      <c r="K249" t="s">
        <v>345</v>
      </c>
      <c r="L249" t="s">
        <v>346</v>
      </c>
      <c r="N249" s="4"/>
      <c r="O249" s="3" t="b">
        <f t="shared" si="72"/>
        <v>0</v>
      </c>
      <c r="P249" s="3" t="str">
        <f t="shared" si="73"/>
        <v>MedicalClaims</v>
      </c>
      <c r="Q249" s="3" t="str">
        <f t="shared" si="74"/>
        <v>varchar(40)</v>
      </c>
      <c r="S249" s="3" t="str">
        <f t="shared" si="75"/>
        <v>varchar(40)</v>
      </c>
      <c r="T249" s="3" t="str">
        <f t="shared" si="76"/>
        <v>alter table deerwalk.MedicalClaims add prv_last_name varchar(40)</v>
      </c>
      <c r="U249" s="3" t="str">
        <f t="shared" si="77"/>
        <v>exec db.ColumnPropertySet 'MedicalClaims', 'prv_last_name', 'Last Name of provider', @tableSchema='deerwalk'</v>
      </c>
      <c r="V249" s="3" t="str">
        <f t="shared" si="78"/>
        <v>exec db.ColumnPropertySet 'MedicalClaims', 'prv_last_name', 'Ghimire', @propertyName='SampleData', @tableSchema='deerwalk'</v>
      </c>
      <c r="W249" s="3" t="str">
        <f t="shared" si="79"/>
        <v/>
      </c>
      <c r="X249" s="3" t="str">
        <f t="shared" si="80"/>
        <v xml:space="preserve">/// &lt;summary&gt;Last Name of provider&lt;/summary&gt;
[Description("Last Name of provider")]
[Column("prv_last_name")]
[SampleData("Ghimire")]
[MaxLength(40)]
public string prv_last_name { get; set; }
</v>
      </c>
      <c r="Y249" s="5" t="str">
        <f t="shared" si="81"/>
        <v>@Html.DescriptionListElement(model =&gt; model.prv_last_name)</v>
      </c>
      <c r="Z249" s="3" t="str">
        <f t="shared" si="82"/>
        <v>PrvLastName</v>
      </c>
      <c r="AA249" s="3" t="str">
        <f t="shared" si="83"/>
        <v/>
      </c>
      <c r="AC249" s="3" t="str">
        <f t="shared" si="84"/>
        <v>exec db.ColumnPropertySet 'MedicalClaims', 'prv_last_name', 'Last Name', @propertyName='DisplayName', @tableSchema='deerwalk'</v>
      </c>
      <c r="AR249" s="3" t="str">
        <f t="shared" si="89"/>
        <v>prv_last_name</v>
      </c>
      <c r="AS249" s="3" t="str">
        <f t="shared" si="86"/>
        <v>prvlastname</v>
      </c>
      <c r="AT249" s="3">
        <f t="shared" si="87"/>
        <v>100</v>
      </c>
      <c r="AU249" s="3">
        <f t="shared" si="88"/>
        <v>40</v>
      </c>
      <c r="AV249" s="3" t="str">
        <f t="shared" si="90"/>
        <v/>
      </c>
      <c r="AW249" s="3" t="str">
        <f t="shared" si="90"/>
        <v/>
      </c>
      <c r="AX249" s="3">
        <f t="shared" si="90"/>
        <v>100</v>
      </c>
      <c r="AY249" s="3" t="str">
        <f t="shared" si="90"/>
        <v/>
      </c>
      <c r="AZ249" s="3" t="str">
        <f t="shared" si="91"/>
        <v/>
      </c>
      <c r="BA249" s="3" t="str">
        <f t="shared" si="90"/>
        <v/>
      </c>
      <c r="BB249" s="3" t="str">
        <f t="shared" si="90"/>
        <v/>
      </c>
      <c r="BC249" s="3" t="str">
        <f t="shared" si="90"/>
        <v/>
      </c>
      <c r="BD249" s="3" t="str">
        <f t="shared" si="90"/>
        <v/>
      </c>
    </row>
    <row r="250" spans="1:56" ht="14.25" customHeight="1" x14ac:dyDescent="0.45">
      <c r="A250" s="3" t="str">
        <f t="shared" si="71"/>
        <v>MedicalClaims.prv_gender</v>
      </c>
      <c r="B250" t="s">
        <v>319</v>
      </c>
      <c r="C250">
        <v>43</v>
      </c>
      <c r="D250" t="s">
        <v>795</v>
      </c>
      <c r="E250" s="4" t="s">
        <v>347</v>
      </c>
      <c r="F250" t="s">
        <v>347</v>
      </c>
      <c r="G250" t="s">
        <v>6</v>
      </c>
      <c r="H250" s="3">
        <f t="shared" si="85"/>
        <v>2</v>
      </c>
      <c r="I250" t="s">
        <v>859</v>
      </c>
      <c r="J250" s="4" t="s">
        <v>1001</v>
      </c>
      <c r="K250" t="s">
        <v>348</v>
      </c>
      <c r="L250" t="s">
        <v>27</v>
      </c>
      <c r="N250" s="4"/>
      <c r="O250" s="3" t="b">
        <f t="shared" si="72"/>
        <v>0</v>
      </c>
      <c r="P250" s="3" t="str">
        <f t="shared" si="73"/>
        <v>MedicalClaims</v>
      </c>
      <c r="Q250" s="3" t="str">
        <f t="shared" si="74"/>
        <v>varchar(2)</v>
      </c>
      <c r="S250" s="3" t="str">
        <f t="shared" si="75"/>
        <v>varchar(2)</v>
      </c>
      <c r="T250" s="3" t="str">
        <f t="shared" si="76"/>
        <v>alter table deerwalk.MedicalClaims add prv_gender varchar(2)</v>
      </c>
      <c r="U250" s="3" t="str">
        <f t="shared" si="77"/>
        <v>exec db.ColumnPropertySet 'MedicalClaims', 'prv_gender', 'Gender of provider', @tableSchema='deerwalk'</v>
      </c>
      <c r="V250" s="3" t="str">
        <f t="shared" si="78"/>
        <v>exec db.ColumnPropertySet 'MedicalClaims', 'prv_gender', 'M', @propertyName='SampleData', @tableSchema='deerwalk'</v>
      </c>
      <c r="W250" s="3" t="str">
        <f t="shared" si="79"/>
        <v/>
      </c>
      <c r="X250" s="3" t="str">
        <f t="shared" si="80"/>
        <v xml:space="preserve">/// &lt;summary&gt;Gender of provider&lt;/summary&gt;
[Description("Gender of provider")]
[Column("prv_gender")]
[SampleData("M")]
[MaxLength(2)]
public string prv_gender { get; set; }
</v>
      </c>
      <c r="Y250" s="5" t="str">
        <f t="shared" si="81"/>
        <v>@Html.DescriptionListElement(model =&gt; model.prv_gender)</v>
      </c>
      <c r="Z250" s="3" t="str">
        <f t="shared" si="82"/>
        <v>PrvGender</v>
      </c>
      <c r="AA250" s="3" t="str">
        <f t="shared" si="83"/>
        <v/>
      </c>
      <c r="AC250" s="3" t="str">
        <f t="shared" si="84"/>
        <v>exec db.ColumnPropertySet 'MedicalClaims', 'prv_gender', 'Gender', @propertyName='DisplayName', @tableSchema='deerwalk'</v>
      </c>
      <c r="AR250" s="3" t="str">
        <f t="shared" si="89"/>
        <v>prv_gender</v>
      </c>
      <c r="AS250" s="3" t="str">
        <f t="shared" si="86"/>
        <v>prvgender</v>
      </c>
      <c r="AT250" s="3">
        <f t="shared" si="87"/>
        <v>2</v>
      </c>
      <c r="AU250" s="3">
        <f t="shared" si="88"/>
        <v>2</v>
      </c>
      <c r="AV250" s="3" t="str">
        <f t="shared" si="90"/>
        <v/>
      </c>
      <c r="AW250" s="3" t="str">
        <f t="shared" si="90"/>
        <v/>
      </c>
      <c r="AX250" s="3" t="str">
        <f t="shared" si="90"/>
        <v/>
      </c>
      <c r="AY250" s="3" t="str">
        <f t="shared" si="90"/>
        <v/>
      </c>
      <c r="AZ250" s="3" t="str">
        <f t="shared" si="91"/>
        <v/>
      </c>
      <c r="BA250" s="3" t="str">
        <f t="shared" si="90"/>
        <v/>
      </c>
      <c r="BB250" s="3" t="str">
        <f t="shared" si="90"/>
        <v/>
      </c>
      <c r="BC250" s="3" t="str">
        <f t="shared" si="90"/>
        <v/>
      </c>
      <c r="BD250" s="3" t="str">
        <f t="shared" si="90"/>
        <v/>
      </c>
    </row>
    <row r="251" spans="1:56" ht="14.25" customHeight="1" x14ac:dyDescent="0.45">
      <c r="A251" s="3" t="str">
        <f t="shared" si="71"/>
        <v>MedicalClaims.prv_native_language</v>
      </c>
      <c r="B251" t="s">
        <v>319</v>
      </c>
      <c r="C251">
        <v>44</v>
      </c>
      <c r="D251" t="s">
        <v>795</v>
      </c>
      <c r="E251" s="4" t="s">
        <v>349</v>
      </c>
      <c r="F251" t="s">
        <v>349</v>
      </c>
      <c r="G251" t="s">
        <v>6</v>
      </c>
      <c r="H251" s="3">
        <f t="shared" si="85"/>
        <v>30</v>
      </c>
      <c r="I251" t="s">
        <v>821</v>
      </c>
      <c r="J251" s="4" t="s">
        <v>1053</v>
      </c>
      <c r="K251" t="s">
        <v>350</v>
      </c>
      <c r="L251" t="s">
        <v>795</v>
      </c>
      <c r="N251" s="4"/>
      <c r="O251" s="3" t="b">
        <f t="shared" si="72"/>
        <v>0</v>
      </c>
      <c r="P251" s="3" t="str">
        <f t="shared" si="73"/>
        <v>MedicalClaims</v>
      </c>
      <c r="Q251" s="3" t="str">
        <f t="shared" si="74"/>
        <v>varchar(30)</v>
      </c>
      <c r="S251" s="3" t="str">
        <f t="shared" si="75"/>
        <v>varchar(30)</v>
      </c>
      <c r="T251" s="3" t="str">
        <f t="shared" si="76"/>
        <v>alter table deerwalk.MedicalClaims add prv_native_language varchar(30)</v>
      </c>
      <c r="U251" s="3" t="str">
        <f t="shared" si="77"/>
        <v>exec db.ColumnPropertySet 'MedicalClaims', 'prv_native_language', 'Provider  Native Language', @tableSchema='deerwalk'</v>
      </c>
      <c r="V251" s="3" t="str">
        <f t="shared" si="78"/>
        <v/>
      </c>
      <c r="W251" s="3" t="str">
        <f t="shared" si="79"/>
        <v/>
      </c>
      <c r="X251" s="3" t="str">
        <f t="shared" si="80"/>
        <v xml:space="preserve">/// &lt;summary&gt;Provider  Native Language&lt;/summary&gt;
[Description("Provider  Native Language")]
[Column("prv_native_language")]
[MaxLength(30)]
public string prv_native_language { get; set; }
</v>
      </c>
      <c r="Y251" s="5" t="str">
        <f t="shared" si="81"/>
        <v>@Html.DescriptionListElement(model =&gt; model.prv_native_language)</v>
      </c>
      <c r="Z251" s="3" t="str">
        <f t="shared" si="82"/>
        <v>PrvNativeLanguage</v>
      </c>
      <c r="AA251" s="3" t="str">
        <f t="shared" si="83"/>
        <v/>
      </c>
      <c r="AC251" s="3" t="str">
        <f t="shared" si="84"/>
        <v>exec db.ColumnPropertySet 'MedicalClaims', 'prv_native_language', 'Provider Language', @propertyName='DisplayName', @tableSchema='deerwalk'</v>
      </c>
      <c r="AR251" s="3" t="str">
        <f t="shared" si="89"/>
        <v>prv_native_language</v>
      </c>
      <c r="AS251" s="3" t="str">
        <f t="shared" si="86"/>
        <v>prvnativelanguage</v>
      </c>
      <c r="AT251" s="3">
        <f t="shared" si="87"/>
        <v>30</v>
      </c>
      <c r="AU251" s="3">
        <f t="shared" si="88"/>
        <v>30</v>
      </c>
      <c r="AV251" s="3" t="str">
        <f t="shared" si="90"/>
        <v/>
      </c>
      <c r="AW251" s="3" t="str">
        <f t="shared" si="90"/>
        <v/>
      </c>
      <c r="AX251" s="3" t="str">
        <f t="shared" si="90"/>
        <v/>
      </c>
      <c r="AY251" s="3" t="str">
        <f t="shared" si="90"/>
        <v/>
      </c>
      <c r="AZ251" s="3" t="str">
        <f t="shared" si="91"/>
        <v/>
      </c>
      <c r="BA251" s="3" t="str">
        <f t="shared" si="90"/>
        <v/>
      </c>
      <c r="BB251" s="3" t="str">
        <f t="shared" si="90"/>
        <v/>
      </c>
      <c r="BC251" s="3" t="str">
        <f t="shared" si="90"/>
        <v/>
      </c>
      <c r="BD251" s="3" t="str">
        <f t="shared" si="90"/>
        <v/>
      </c>
    </row>
    <row r="252" spans="1:56" ht="14.25" customHeight="1" x14ac:dyDescent="0.45">
      <c r="A252" s="3" t="str">
        <f t="shared" si="71"/>
        <v>MedicalClaims.prv_network_code</v>
      </c>
      <c r="B252" t="s">
        <v>319</v>
      </c>
      <c r="C252">
        <v>45</v>
      </c>
      <c r="D252" t="s">
        <v>795</v>
      </c>
      <c r="E252" s="4" t="s">
        <v>351</v>
      </c>
      <c r="F252" t="s">
        <v>351</v>
      </c>
      <c r="G252" t="s">
        <v>6</v>
      </c>
      <c r="H252" s="3">
        <f t="shared" si="85"/>
        <v>10</v>
      </c>
      <c r="I252" t="s">
        <v>816</v>
      </c>
      <c r="J252" s="4" t="s">
        <v>927</v>
      </c>
      <c r="K252" t="s">
        <v>352</v>
      </c>
      <c r="L252" t="s">
        <v>353</v>
      </c>
      <c r="N252" s="4"/>
      <c r="O252" s="3" t="b">
        <f t="shared" si="72"/>
        <v>0</v>
      </c>
      <c r="P252" s="3" t="str">
        <f t="shared" si="73"/>
        <v>MedicalClaims</v>
      </c>
      <c r="Q252" s="3" t="str">
        <f t="shared" si="74"/>
        <v>varchar(10)</v>
      </c>
      <c r="S252" s="3" t="str">
        <f t="shared" si="75"/>
        <v>varchar(10)</v>
      </c>
      <c r="T252" s="3" t="str">
        <f t="shared" si="76"/>
        <v>alter table deerwalk.MedicalClaims add prv_network_code varchar(10)</v>
      </c>
      <c r="U252" s="3" t="str">
        <f t="shared" si="77"/>
        <v>exec db.ColumnPropertySet 'MedicalClaims', 'prv_network_code', 'Network Code Provider Paid Through', @tableSchema='deerwalk'</v>
      </c>
      <c r="V252" s="3" t="str">
        <f t="shared" si="78"/>
        <v>exec db.ColumnPropertySet 'MedicalClaims', 'prv_network_code', 'PPOM', @propertyName='SampleData', @tableSchema='deerwalk'</v>
      </c>
      <c r="W252" s="3" t="str">
        <f t="shared" si="79"/>
        <v/>
      </c>
      <c r="X252" s="3" t="str">
        <f t="shared" si="80"/>
        <v xml:space="preserve">/// &lt;summary&gt;Network Code Provider Paid Through&lt;/summary&gt;
[Description("Network Code Provider Paid Through")]
[Column("prv_network_code")]
[SampleData("PPOM")]
[MaxLength(10)]
public string prv_network_code { get; set; }
</v>
      </c>
      <c r="Y252" s="5" t="str">
        <f t="shared" si="81"/>
        <v>@Html.DescriptionListElement(model =&gt; model.prv_network_code)</v>
      </c>
      <c r="Z252" s="3" t="str">
        <f t="shared" si="82"/>
        <v>PrvNetworkCode</v>
      </c>
      <c r="AA252" s="3" t="str">
        <f t="shared" si="83"/>
        <v/>
      </c>
      <c r="AC252" s="3" t="str">
        <f t="shared" si="84"/>
        <v>exec db.ColumnPropertySet 'MedicalClaims', 'prv_network_code', 'Network Code', @propertyName='DisplayName', @tableSchema='deerwalk'</v>
      </c>
      <c r="AR252" s="3" t="str">
        <f t="shared" si="89"/>
        <v>prv_network_code</v>
      </c>
      <c r="AS252" s="3" t="str">
        <f t="shared" si="86"/>
        <v>prvnetworkcode</v>
      </c>
      <c r="AT252" s="3">
        <f t="shared" si="87"/>
        <v>10</v>
      </c>
      <c r="AU252" s="3">
        <f t="shared" si="88"/>
        <v>10</v>
      </c>
      <c r="AV252" s="3" t="str">
        <f t="shared" si="90"/>
        <v/>
      </c>
      <c r="AW252" s="3" t="str">
        <f t="shared" si="90"/>
        <v/>
      </c>
      <c r="AX252" s="3" t="str">
        <f t="shared" si="90"/>
        <v/>
      </c>
      <c r="AY252" s="3" t="str">
        <f t="shared" si="90"/>
        <v/>
      </c>
      <c r="AZ252" s="3" t="str">
        <f t="shared" si="91"/>
        <v/>
      </c>
      <c r="BA252" s="3" t="str">
        <f t="shared" si="90"/>
        <v/>
      </c>
      <c r="BB252" s="3" t="str">
        <f t="shared" si="90"/>
        <v/>
      </c>
      <c r="BC252" s="3" t="str">
        <f t="shared" si="90"/>
        <v/>
      </c>
      <c r="BD252" s="3" t="str">
        <f t="shared" si="90"/>
        <v/>
      </c>
    </row>
    <row r="253" spans="1:56" ht="14.25" customHeight="1" x14ac:dyDescent="0.45">
      <c r="A253" s="3" t="str">
        <f t="shared" si="71"/>
        <v>MedicalClaims.prv_network_name</v>
      </c>
      <c r="B253" t="s">
        <v>319</v>
      </c>
      <c r="C253">
        <v>46</v>
      </c>
      <c r="D253" t="s">
        <v>795</v>
      </c>
      <c r="E253" s="4" t="s">
        <v>354</v>
      </c>
      <c r="F253" t="s">
        <v>354</v>
      </c>
      <c r="G253" t="s">
        <v>6</v>
      </c>
      <c r="H253" s="3">
        <f t="shared" si="85"/>
        <v>50</v>
      </c>
      <c r="I253" t="s">
        <v>860</v>
      </c>
      <c r="J253" s="4" t="s">
        <v>928</v>
      </c>
      <c r="K253" t="s">
        <v>355</v>
      </c>
      <c r="L253" t="s">
        <v>795</v>
      </c>
      <c r="N253" s="4"/>
      <c r="O253" s="3" t="b">
        <f t="shared" si="72"/>
        <v>0</v>
      </c>
      <c r="P253" s="3" t="str">
        <f t="shared" si="73"/>
        <v>MedicalClaims</v>
      </c>
      <c r="Q253" s="3" t="str">
        <f t="shared" si="74"/>
        <v>varchar(50)</v>
      </c>
      <c r="S253" s="3" t="str">
        <f t="shared" si="75"/>
        <v>varchar(50)</v>
      </c>
      <c r="T253" s="3" t="str">
        <f t="shared" si="76"/>
        <v>alter table deerwalk.MedicalClaims add prv_network_name varchar(50)</v>
      </c>
      <c r="U253" s="3" t="str">
        <f t="shared" si="77"/>
        <v>exec db.ColumnPropertySet 'MedicalClaims', 'prv_network_name', 'Network Name Provider Paid through', @tableSchema='deerwalk'</v>
      </c>
      <c r="V253" s="3" t="str">
        <f t="shared" si="78"/>
        <v/>
      </c>
      <c r="W253" s="3" t="str">
        <f t="shared" si="79"/>
        <v/>
      </c>
      <c r="X253" s="3" t="str">
        <f t="shared" si="80"/>
        <v xml:space="preserve">/// &lt;summary&gt;Network Name Provider Paid through&lt;/summary&gt;
[Description("Network Name Provider Paid through")]
[Column("prv_network_name")]
[MaxLength(50)]
public string prv_network_name { get; set; }
</v>
      </c>
      <c r="Y253" s="5" t="str">
        <f t="shared" si="81"/>
        <v>@Html.DescriptionListElement(model =&gt; model.prv_network_name)</v>
      </c>
      <c r="Z253" s="3" t="str">
        <f t="shared" si="82"/>
        <v>PrvNetworkName</v>
      </c>
      <c r="AA253" s="3" t="str">
        <f t="shared" si="83"/>
        <v/>
      </c>
      <c r="AC253" s="3" t="str">
        <f t="shared" si="84"/>
        <v>exec db.ColumnPropertySet 'MedicalClaims', 'prv_network_name', 'Network Name', @propertyName='DisplayName', @tableSchema='deerwalk'</v>
      </c>
      <c r="AR253" s="3" t="str">
        <f t="shared" si="89"/>
        <v>prv_network_name</v>
      </c>
      <c r="AS253" s="3" t="str">
        <f t="shared" si="86"/>
        <v>prvnetworkname</v>
      </c>
      <c r="AT253" s="3">
        <f t="shared" si="87"/>
        <v>50</v>
      </c>
      <c r="AU253" s="3">
        <f t="shared" si="88"/>
        <v>50</v>
      </c>
      <c r="AV253" s="3" t="str">
        <f t="shared" si="90"/>
        <v/>
      </c>
      <c r="AW253" s="3" t="str">
        <f t="shared" si="90"/>
        <v/>
      </c>
      <c r="AX253" s="3" t="str">
        <f t="shared" si="90"/>
        <v/>
      </c>
      <c r="AY253" s="3" t="str">
        <f t="shared" si="90"/>
        <v/>
      </c>
      <c r="AZ253" s="3" t="str">
        <f t="shared" si="91"/>
        <v/>
      </c>
      <c r="BA253" s="3" t="str">
        <f t="shared" si="90"/>
        <v/>
      </c>
      <c r="BB253" s="3" t="str">
        <f t="shared" si="90"/>
        <v/>
      </c>
      <c r="BC253" s="3" t="str">
        <f t="shared" si="90"/>
        <v/>
      </c>
      <c r="BD253" s="3" t="str">
        <f t="shared" si="90"/>
        <v/>
      </c>
    </row>
    <row r="254" spans="1:56" ht="14.25" customHeight="1" x14ac:dyDescent="0.45">
      <c r="A254" s="3" t="str">
        <f t="shared" si="71"/>
        <v>MedicalClaims.prv_phone</v>
      </c>
      <c r="B254" t="s">
        <v>319</v>
      </c>
      <c r="C254">
        <v>47</v>
      </c>
      <c r="D254" t="s">
        <v>795</v>
      </c>
      <c r="E254" s="4" t="s">
        <v>356</v>
      </c>
      <c r="F254" t="s">
        <v>356</v>
      </c>
      <c r="G254" t="s">
        <v>6</v>
      </c>
      <c r="H254" s="3">
        <f t="shared" si="85"/>
        <v>20</v>
      </c>
      <c r="I254" t="s">
        <v>820</v>
      </c>
      <c r="J254" s="4" t="s">
        <v>1054</v>
      </c>
      <c r="K254" t="s">
        <v>357</v>
      </c>
      <c r="L254" t="s">
        <v>828</v>
      </c>
      <c r="N254" s="4"/>
      <c r="O254" s="3" t="b">
        <f t="shared" si="72"/>
        <v>0</v>
      </c>
      <c r="P254" s="3" t="str">
        <f t="shared" si="73"/>
        <v>MedicalClaims</v>
      </c>
      <c r="Q254" s="3" t="str">
        <f t="shared" si="74"/>
        <v>varchar(20)</v>
      </c>
      <c r="S254" s="3" t="str">
        <f t="shared" si="75"/>
        <v>varchar(20)</v>
      </c>
      <c r="T254" s="3" t="str">
        <f t="shared" si="76"/>
        <v>alter table deerwalk.MedicalClaims add prv_phone varchar(20)</v>
      </c>
      <c r="U254" s="3" t="str">
        <f t="shared" si="77"/>
        <v>exec db.ColumnPropertySet 'MedicalClaims', 'prv_phone', 'Phone of Provider', @tableSchema='deerwalk'</v>
      </c>
      <c r="V254" s="3" t="str">
        <f t="shared" si="78"/>
        <v>exec db.ColumnPropertySet 'MedicalClaims', 'prv_phone', '7802222334', @propertyName='SampleData', @tableSchema='deerwalk'</v>
      </c>
      <c r="W254" s="3" t="str">
        <f t="shared" si="79"/>
        <v/>
      </c>
      <c r="X254" s="3" t="str">
        <f t="shared" si="80"/>
        <v xml:space="preserve">/// &lt;summary&gt;Phone of Provider&lt;/summary&gt;
[Description("Phone of Provider")]
[Column("prv_phone")]
[SampleData("7802222334")]
[MaxLength(20)]
public string prv_phone { get; set; }
</v>
      </c>
      <c r="Y254" s="5" t="str">
        <f t="shared" si="81"/>
        <v>@Html.DescriptionListElement(model =&gt; model.prv_phone)</v>
      </c>
      <c r="Z254" s="3" t="str">
        <f t="shared" si="82"/>
        <v>PrvPhone</v>
      </c>
      <c r="AA254" s="3" t="str">
        <f t="shared" si="83"/>
        <v/>
      </c>
      <c r="AC254" s="3" t="str">
        <f t="shared" si="84"/>
        <v>exec db.ColumnPropertySet 'MedicalClaims', 'prv_phone', 'PCP Phone', @propertyName='DisplayName', @tableSchema='deerwalk'</v>
      </c>
      <c r="AR254" s="3" t="str">
        <f t="shared" si="89"/>
        <v>prv_phone</v>
      </c>
      <c r="AS254" s="3" t="str">
        <f t="shared" si="86"/>
        <v>prvphone</v>
      </c>
      <c r="AT254" s="3">
        <f t="shared" si="87"/>
        <v>20</v>
      </c>
      <c r="AU254" s="3">
        <f t="shared" si="88"/>
        <v>20</v>
      </c>
      <c r="AV254" s="3" t="str">
        <f t="shared" si="90"/>
        <v/>
      </c>
      <c r="AW254" s="3" t="str">
        <f t="shared" ref="AV254:BD285" si="92">IFERROR(IF(FIND(AW$2,$AS254)&gt;=0,AW$1,-1),"")</f>
        <v/>
      </c>
      <c r="AX254" s="3" t="str">
        <f t="shared" si="92"/>
        <v/>
      </c>
      <c r="AY254" s="3" t="str">
        <f t="shared" si="92"/>
        <v/>
      </c>
      <c r="AZ254" s="3" t="str">
        <f t="shared" si="91"/>
        <v/>
      </c>
      <c r="BA254" s="3" t="str">
        <f t="shared" si="92"/>
        <v/>
      </c>
      <c r="BB254" s="3" t="str">
        <f t="shared" si="92"/>
        <v/>
      </c>
      <c r="BC254" s="3" t="str">
        <f t="shared" si="92"/>
        <v/>
      </c>
      <c r="BD254" s="3" t="str">
        <f t="shared" si="92"/>
        <v/>
      </c>
    </row>
    <row r="255" spans="1:56" ht="14.25" customHeight="1" x14ac:dyDescent="0.45">
      <c r="A255" s="3" t="str">
        <f t="shared" si="71"/>
        <v>MedicalClaims.prv_speciality_1_code</v>
      </c>
      <c r="B255" t="s">
        <v>319</v>
      </c>
      <c r="C255">
        <v>48</v>
      </c>
      <c r="D255" t="s">
        <v>795</v>
      </c>
      <c r="E255" s="4" t="s">
        <v>358</v>
      </c>
      <c r="F255" t="s">
        <v>358</v>
      </c>
      <c r="G255" t="s">
        <v>6</v>
      </c>
      <c r="H255" s="3">
        <f t="shared" si="85"/>
        <v>10</v>
      </c>
      <c r="I255" t="s">
        <v>816</v>
      </c>
      <c r="J255" s="4" t="s">
        <v>1059</v>
      </c>
      <c r="K255" t="s">
        <v>359</v>
      </c>
      <c r="L255" t="s">
        <v>829</v>
      </c>
      <c r="N255" s="4"/>
      <c r="O255" s="3" t="b">
        <f t="shared" si="72"/>
        <v>0</v>
      </c>
      <c r="P255" s="3" t="str">
        <f t="shared" si="73"/>
        <v>MedicalClaims</v>
      </c>
      <c r="Q255" s="3" t="str">
        <f t="shared" si="74"/>
        <v>varchar(10)</v>
      </c>
      <c r="S255" s="3" t="str">
        <f t="shared" si="75"/>
        <v>varchar(10)</v>
      </c>
      <c r="T255" s="3" t="str">
        <f t="shared" si="76"/>
        <v>alter table deerwalk.MedicalClaims add prv_speciality_1_code varchar(10)</v>
      </c>
      <c r="U255" s="3" t="str">
        <f t="shared" si="77"/>
        <v>exec db.ColumnPropertySet 'MedicalClaims', 'prv_speciality_1_code', 'First Specialty of provider', @tableSchema='deerwalk'</v>
      </c>
      <c r="V255" s="3" t="str">
        <f t="shared" si="78"/>
        <v>exec db.ColumnPropertySet 'MedicalClaims', 'prv_speciality_1_code', '1054', @propertyName='SampleData', @tableSchema='deerwalk'</v>
      </c>
      <c r="W255" s="3" t="str">
        <f t="shared" si="79"/>
        <v/>
      </c>
      <c r="X255" s="3" t="str">
        <f t="shared" si="80"/>
        <v xml:space="preserve">/// &lt;summary&gt;First Specialty of provider&lt;/summary&gt;
[Description("First Specialty of provider")]
[Column("prv_speciality_1_code")]
[SampleData("1054")]
[MaxLength(10)]
public string prv_speciality_1_code { get; set; }
</v>
      </c>
      <c r="Y255" s="5" t="str">
        <f t="shared" si="81"/>
        <v>@Html.DescriptionListElement(model =&gt; model.prv_speciality_1_code)</v>
      </c>
      <c r="Z255" s="3" t="str">
        <f t="shared" si="82"/>
        <v>PrvSpeciality1Code</v>
      </c>
      <c r="AA255" s="3" t="str">
        <f t="shared" si="83"/>
        <v/>
      </c>
      <c r="AC255" s="3" t="str">
        <f t="shared" si="84"/>
        <v>exec db.ColumnPropertySet 'MedicalClaims', 'prv_speciality_1_code', 'Provider Specialty #1 Code', @propertyName='DisplayName', @tableSchema='deerwalk'</v>
      </c>
      <c r="AR255" s="3" t="str">
        <f t="shared" si="89"/>
        <v>prv_speciality_1_code</v>
      </c>
      <c r="AS255" s="3" t="str">
        <f t="shared" si="86"/>
        <v>prvspeciality1code</v>
      </c>
      <c r="AT255" s="3">
        <f t="shared" si="87"/>
        <v>10</v>
      </c>
      <c r="AU255" s="3">
        <f t="shared" si="88"/>
        <v>10</v>
      </c>
      <c r="AV255" s="3" t="str">
        <f t="shared" si="92"/>
        <v/>
      </c>
      <c r="AW255" s="3" t="str">
        <f t="shared" si="92"/>
        <v/>
      </c>
      <c r="AX255" s="3" t="str">
        <f t="shared" si="92"/>
        <v/>
      </c>
      <c r="AY255" s="3" t="str">
        <f t="shared" si="92"/>
        <v/>
      </c>
      <c r="AZ255" s="3" t="str">
        <f t="shared" si="91"/>
        <v/>
      </c>
      <c r="BA255" s="3" t="str">
        <f t="shared" si="92"/>
        <v/>
      </c>
      <c r="BB255" s="3" t="str">
        <f t="shared" si="92"/>
        <v/>
      </c>
      <c r="BC255" s="3" t="str">
        <f t="shared" si="92"/>
        <v/>
      </c>
      <c r="BD255" s="3" t="str">
        <f t="shared" si="92"/>
        <v/>
      </c>
    </row>
    <row r="256" spans="1:56" ht="14.25" customHeight="1" x14ac:dyDescent="0.45">
      <c r="A256" s="3" t="str">
        <f t="shared" si="71"/>
        <v>MedicalClaims.prv_Specialty_1_desc</v>
      </c>
      <c r="B256" t="s">
        <v>319</v>
      </c>
      <c r="C256">
        <v>49</v>
      </c>
      <c r="D256" t="s">
        <v>795</v>
      </c>
      <c r="E256" s="4" t="s">
        <v>360</v>
      </c>
      <c r="F256" t="s">
        <v>360</v>
      </c>
      <c r="G256" t="s">
        <v>6</v>
      </c>
      <c r="H256" s="3">
        <f t="shared" si="85"/>
        <v>100</v>
      </c>
      <c r="I256" t="s">
        <v>835</v>
      </c>
      <c r="J256" s="4" t="s">
        <v>1058</v>
      </c>
      <c r="K256" t="s">
        <v>359</v>
      </c>
      <c r="L256" t="s">
        <v>361</v>
      </c>
      <c r="N256" s="4"/>
      <c r="O256" s="3" t="b">
        <f t="shared" si="72"/>
        <v>0</v>
      </c>
      <c r="P256" s="3" t="str">
        <f t="shared" si="73"/>
        <v>MedicalClaims</v>
      </c>
      <c r="Q256" s="3" t="str">
        <f t="shared" si="74"/>
        <v>varchar(100)</v>
      </c>
      <c r="S256" s="3" t="str">
        <f t="shared" si="75"/>
        <v>varchar(100)</v>
      </c>
      <c r="T256" s="3" t="str">
        <f t="shared" si="76"/>
        <v>alter table deerwalk.MedicalClaims add prv_Specialty_1_desc varchar(100)</v>
      </c>
      <c r="U256" s="3" t="str">
        <f t="shared" si="77"/>
        <v>exec db.ColumnPropertySet 'MedicalClaims', 'prv_Specialty_1_desc', 'First Specialty of provider', @tableSchema='deerwalk'</v>
      </c>
      <c r="V256" s="3" t="str">
        <f t="shared" si="78"/>
        <v>exec db.ColumnPropertySet 'MedicalClaims', 'prv_Specialty_1_desc', 'Radiology', @propertyName='SampleData', @tableSchema='deerwalk'</v>
      </c>
      <c r="W256" s="3" t="str">
        <f t="shared" si="79"/>
        <v/>
      </c>
      <c r="X256" s="3" t="str">
        <f t="shared" si="80"/>
        <v xml:space="preserve">/// &lt;summary&gt;First Specialty of provider&lt;/summary&gt;
[Description("First Specialty of provider")]
[Column("prv_Specialty_1_desc")]
[SampleData("Radiology")]
[MaxLength(100)]
public string prv_Specialty_1_desc { get; set; }
</v>
      </c>
      <c r="Y256" s="5" t="str">
        <f t="shared" si="81"/>
        <v>@Html.DescriptionListElement(model =&gt; model.prv_Specialty_1_desc)</v>
      </c>
      <c r="Z256" s="3" t="str">
        <f t="shared" si="82"/>
        <v>PrvSpecialty1Desc</v>
      </c>
      <c r="AA256" s="3" t="str">
        <f t="shared" si="83"/>
        <v/>
      </c>
      <c r="AC256" s="3" t="str">
        <f t="shared" si="84"/>
        <v>exec db.ColumnPropertySet 'MedicalClaims', 'prv_Specialty_1_desc', 'Provider Specialty #1', @propertyName='DisplayName', @tableSchema='deerwalk'</v>
      </c>
      <c r="AR256" s="3" t="str">
        <f t="shared" si="89"/>
        <v>prv_Specialty_1_desc</v>
      </c>
      <c r="AS256" s="3" t="str">
        <f t="shared" si="86"/>
        <v>prvSpecialty1desc</v>
      </c>
      <c r="AT256" s="3">
        <f t="shared" si="87"/>
        <v>100</v>
      </c>
      <c r="AU256" s="3">
        <f t="shared" si="88"/>
        <v>100</v>
      </c>
      <c r="AV256" s="3" t="str">
        <f t="shared" si="92"/>
        <v/>
      </c>
      <c r="AW256" s="3" t="str">
        <f t="shared" si="92"/>
        <v/>
      </c>
      <c r="AX256" s="3" t="str">
        <f t="shared" si="92"/>
        <v/>
      </c>
      <c r="AY256" s="3" t="str">
        <f t="shared" si="92"/>
        <v/>
      </c>
      <c r="AZ256" s="3" t="str">
        <f t="shared" si="91"/>
        <v/>
      </c>
      <c r="BA256" s="3" t="str">
        <f t="shared" si="92"/>
        <v/>
      </c>
      <c r="BB256" s="3" t="str">
        <f t="shared" si="92"/>
        <v/>
      </c>
      <c r="BC256" s="3" t="str">
        <f t="shared" si="92"/>
        <v/>
      </c>
      <c r="BD256" s="3" t="str">
        <f t="shared" si="92"/>
        <v/>
      </c>
    </row>
    <row r="257" spans="1:56" ht="14.25" customHeight="1" x14ac:dyDescent="0.45">
      <c r="A257" s="3" t="str">
        <f t="shared" si="71"/>
        <v>MedicalClaims.prv_speciality_2_code</v>
      </c>
      <c r="B257" t="s">
        <v>319</v>
      </c>
      <c r="C257">
        <v>50</v>
      </c>
      <c r="D257" t="s">
        <v>795</v>
      </c>
      <c r="E257" s="4" t="s">
        <v>362</v>
      </c>
      <c r="F257" t="s">
        <v>362</v>
      </c>
      <c r="G257" t="s">
        <v>6</v>
      </c>
      <c r="H257" s="3">
        <f t="shared" si="85"/>
        <v>10</v>
      </c>
      <c r="I257" t="s">
        <v>816</v>
      </c>
      <c r="J257" s="4" t="s">
        <v>1060</v>
      </c>
      <c r="K257" t="s">
        <v>363</v>
      </c>
      <c r="L257" t="s">
        <v>795</v>
      </c>
      <c r="N257" s="4"/>
      <c r="O257" s="3" t="b">
        <f t="shared" si="72"/>
        <v>0</v>
      </c>
      <c r="P257" s="3" t="str">
        <f t="shared" si="73"/>
        <v>MedicalClaims</v>
      </c>
      <c r="Q257" s="3" t="str">
        <f t="shared" si="74"/>
        <v>varchar(10)</v>
      </c>
      <c r="S257" s="3" t="str">
        <f t="shared" si="75"/>
        <v>varchar(10)</v>
      </c>
      <c r="T257" s="3" t="str">
        <f t="shared" si="76"/>
        <v>alter table deerwalk.MedicalClaims add prv_speciality_2_code varchar(10)</v>
      </c>
      <c r="U257" s="3" t="str">
        <f t="shared" si="77"/>
        <v>exec db.ColumnPropertySet 'MedicalClaims', 'prv_speciality_2_code', 'Second Specialty of provider', @tableSchema='deerwalk'</v>
      </c>
      <c r="V257" s="3" t="str">
        <f t="shared" si="78"/>
        <v/>
      </c>
      <c r="W257" s="3" t="str">
        <f t="shared" si="79"/>
        <v/>
      </c>
      <c r="X257" s="3" t="str">
        <f t="shared" si="80"/>
        <v xml:space="preserve">/// &lt;summary&gt;Second Specialty of provider&lt;/summary&gt;
[Description("Second Specialty of provider")]
[Column("prv_speciality_2_code")]
[MaxLength(10)]
public string prv_speciality_2_code { get; set; }
</v>
      </c>
      <c r="Y257" s="5" t="str">
        <f t="shared" si="81"/>
        <v>@Html.DescriptionListElement(model =&gt; model.prv_speciality_2_code)</v>
      </c>
      <c r="Z257" s="3" t="str">
        <f t="shared" si="82"/>
        <v>PrvSpeciality2Code</v>
      </c>
      <c r="AA257" s="3" t="str">
        <f t="shared" si="83"/>
        <v/>
      </c>
      <c r="AC257" s="3" t="str">
        <f t="shared" si="84"/>
        <v>exec db.ColumnPropertySet 'MedicalClaims', 'prv_speciality_2_code', 'Provider Specialty #2 Code', @propertyName='DisplayName', @tableSchema='deerwalk'</v>
      </c>
      <c r="AR257" s="3" t="str">
        <f t="shared" si="89"/>
        <v>prv_speciality_2_code</v>
      </c>
      <c r="AS257" s="3" t="str">
        <f t="shared" si="86"/>
        <v>prvspeciality2code</v>
      </c>
      <c r="AT257" s="3">
        <f t="shared" si="87"/>
        <v>10</v>
      </c>
      <c r="AU257" s="3">
        <f t="shared" si="88"/>
        <v>10</v>
      </c>
      <c r="AV257" s="3" t="str">
        <f t="shared" si="92"/>
        <v/>
      </c>
      <c r="AW257" s="3" t="str">
        <f t="shared" si="92"/>
        <v/>
      </c>
      <c r="AX257" s="3" t="str">
        <f t="shared" si="92"/>
        <v/>
      </c>
      <c r="AY257" s="3" t="str">
        <f t="shared" si="92"/>
        <v/>
      </c>
      <c r="AZ257" s="3" t="str">
        <f t="shared" si="91"/>
        <v/>
      </c>
      <c r="BA257" s="3" t="str">
        <f t="shared" si="92"/>
        <v/>
      </c>
      <c r="BB257" s="3" t="str">
        <f t="shared" si="92"/>
        <v/>
      </c>
      <c r="BC257" s="3" t="str">
        <f t="shared" si="92"/>
        <v/>
      </c>
      <c r="BD257" s="3" t="str">
        <f t="shared" si="92"/>
        <v/>
      </c>
    </row>
    <row r="258" spans="1:56" ht="14.25" customHeight="1" x14ac:dyDescent="0.45">
      <c r="A258" s="3" t="str">
        <f t="shared" si="71"/>
        <v>MedicalClaims.prv_Specialty_2_desc</v>
      </c>
      <c r="B258" t="s">
        <v>319</v>
      </c>
      <c r="C258">
        <v>51</v>
      </c>
      <c r="D258" t="s">
        <v>795</v>
      </c>
      <c r="E258" s="4" t="s">
        <v>364</v>
      </c>
      <c r="F258" t="s">
        <v>364</v>
      </c>
      <c r="G258" t="s">
        <v>6</v>
      </c>
      <c r="H258" s="3">
        <f t="shared" si="85"/>
        <v>100</v>
      </c>
      <c r="I258" t="s">
        <v>835</v>
      </c>
      <c r="J258" s="4" t="s">
        <v>1062</v>
      </c>
      <c r="K258" t="s">
        <v>363</v>
      </c>
      <c r="L258" t="s">
        <v>795</v>
      </c>
      <c r="N258" s="4"/>
      <c r="O258" s="3" t="b">
        <f t="shared" si="72"/>
        <v>0</v>
      </c>
      <c r="P258" s="3" t="str">
        <f t="shared" si="73"/>
        <v>MedicalClaims</v>
      </c>
      <c r="Q258" s="3" t="str">
        <f t="shared" si="74"/>
        <v>varchar(100)</v>
      </c>
      <c r="S258" s="3" t="str">
        <f t="shared" si="75"/>
        <v>varchar(100)</v>
      </c>
      <c r="T258" s="3" t="str">
        <f t="shared" si="76"/>
        <v>alter table deerwalk.MedicalClaims add prv_Specialty_2_desc varchar(100)</v>
      </c>
      <c r="U258" s="3" t="str">
        <f t="shared" si="77"/>
        <v>exec db.ColumnPropertySet 'MedicalClaims', 'prv_Specialty_2_desc', 'Second Specialty of provider', @tableSchema='deerwalk'</v>
      </c>
      <c r="V258" s="3" t="str">
        <f t="shared" si="78"/>
        <v/>
      </c>
      <c r="W258" s="3" t="str">
        <f t="shared" si="79"/>
        <v/>
      </c>
      <c r="X258" s="3" t="str">
        <f t="shared" si="80"/>
        <v xml:space="preserve">/// &lt;summary&gt;Second Specialty of provider&lt;/summary&gt;
[Description("Second Specialty of provider")]
[Column("prv_Specialty_2_desc")]
[MaxLength(100)]
public string prv_Specialty_2_desc { get; set; }
</v>
      </c>
      <c r="Y258" s="5" t="str">
        <f t="shared" si="81"/>
        <v>@Html.DescriptionListElement(model =&gt; model.prv_Specialty_2_desc)</v>
      </c>
      <c r="Z258" s="3" t="str">
        <f t="shared" si="82"/>
        <v>PrvSpecialty2Desc</v>
      </c>
      <c r="AA258" s="3" t="str">
        <f t="shared" si="83"/>
        <v/>
      </c>
      <c r="AC258" s="3" t="str">
        <f t="shared" si="84"/>
        <v>exec db.ColumnPropertySet 'MedicalClaims', 'prv_Specialty_2_desc', 'Provider Specialty #2', @propertyName='DisplayName', @tableSchema='deerwalk'</v>
      </c>
      <c r="AR258" s="3" t="str">
        <f t="shared" si="89"/>
        <v>prv_Specialty_2_desc</v>
      </c>
      <c r="AS258" s="3" t="str">
        <f t="shared" si="86"/>
        <v>prvSpecialty2desc</v>
      </c>
      <c r="AT258" s="3">
        <f t="shared" si="87"/>
        <v>100</v>
      </c>
      <c r="AU258" s="3">
        <f t="shared" si="88"/>
        <v>100</v>
      </c>
      <c r="AV258" s="3" t="str">
        <f t="shared" si="92"/>
        <v/>
      </c>
      <c r="AW258" s="3" t="str">
        <f t="shared" si="92"/>
        <v/>
      </c>
      <c r="AX258" s="3" t="str">
        <f t="shared" si="92"/>
        <v/>
      </c>
      <c r="AY258" s="3" t="str">
        <f t="shared" si="92"/>
        <v/>
      </c>
      <c r="AZ258" s="3" t="str">
        <f t="shared" si="91"/>
        <v/>
      </c>
      <c r="BA258" s="3" t="str">
        <f t="shared" si="92"/>
        <v/>
      </c>
      <c r="BB258" s="3" t="str">
        <f t="shared" si="92"/>
        <v/>
      </c>
      <c r="BC258" s="3" t="str">
        <f t="shared" si="92"/>
        <v/>
      </c>
      <c r="BD258" s="3" t="str">
        <f t="shared" si="92"/>
        <v/>
      </c>
    </row>
    <row r="259" spans="1:56" ht="14.25" customHeight="1" x14ac:dyDescent="0.45">
      <c r="A259" s="3" t="str">
        <f t="shared" ref="A259:A322" si="93">P259&amp;"."&amp;E259</f>
        <v>MedicalClaims.prv_speciality_3_code</v>
      </c>
      <c r="B259" t="s">
        <v>319</v>
      </c>
      <c r="C259">
        <v>52</v>
      </c>
      <c r="D259" t="s">
        <v>795</v>
      </c>
      <c r="E259" s="4" t="s">
        <v>365</v>
      </c>
      <c r="F259" t="s">
        <v>365</v>
      </c>
      <c r="G259" t="s">
        <v>6</v>
      </c>
      <c r="H259" s="3">
        <f t="shared" si="85"/>
        <v>10</v>
      </c>
      <c r="I259" t="s">
        <v>816</v>
      </c>
      <c r="J259" s="4" t="s">
        <v>1061</v>
      </c>
      <c r="K259" t="s">
        <v>366</v>
      </c>
      <c r="L259" t="s">
        <v>795</v>
      </c>
      <c r="N259" s="4"/>
      <c r="O259" s="3" t="b">
        <f t="shared" ref="O259:O322" si="94">LEFT(E259,3)="udf"</f>
        <v>0</v>
      </c>
      <c r="P259" s="3" t="str">
        <f t="shared" ref="P259:P322" si="95">VLOOKUP(B259,TableMap,3,FALSE)</f>
        <v>MedicalClaims</v>
      </c>
      <c r="Q259" s="3" t="str">
        <f t="shared" ref="Q259:Q322" si="96">IF(OR(G259="varchar", G259=""),"varchar("&amp;I259&amp;")", G259) &amp; IF(LEN(TRIM(D259))&gt;0," not null ","")</f>
        <v>varchar(10)</v>
      </c>
      <c r="S259" s="3" t="str">
        <f t="shared" ref="S259:S322" si="97">IF(ISBLANK(R259),Q259,R259)</f>
        <v>varchar(10)</v>
      </c>
      <c r="T259" s="3" t="str">
        <f t="shared" ref="T259:T322" si="98">"alter table "&amp;SchemaName&amp;"."&amp;P259&amp;" add "&amp;E259&amp;" "&amp;S259</f>
        <v>alter table deerwalk.MedicalClaims add prv_speciality_3_code varchar(10)</v>
      </c>
      <c r="U259" s="3" t="str">
        <f t="shared" ref="U259:U322" si="99">IF(LEN(TRIM(K259))&gt;0,"exec db.ColumnPropertySet '"&amp;$P259&amp;"', '"&amp;$E259&amp;"', '"&amp;K259&amp;"', @tableSchema='"&amp;SchemaName&amp;"'","")</f>
        <v>exec db.ColumnPropertySet 'MedicalClaims', 'prv_speciality_3_code', 'Third Specialty of provider', @tableSchema='deerwalk'</v>
      </c>
      <c r="V259" s="3" t="str">
        <f t="shared" ref="V259:V322" si="100">IF(LEN(TRIM(L259))=0,"","exec db.ColumnPropertySet '"&amp;$P259&amp;"', '"&amp;$E259&amp;"', '"&amp;L259&amp;"', @propertyName='SampleData', @tableSchema='"&amp;SchemaName&amp;"'")</f>
        <v/>
      </c>
      <c r="W259" s="3" t="str">
        <f t="shared" ref="W259:W322" si="101">IF(O259,"exec db.ColumnPropertySet '"&amp;$P259&amp;"', '"&amp;$E259&amp;"', 'UserDefinedData', @propertyName='CustomAttribute', @tableSchema='"&amp;SchemaName&amp;"'", "")</f>
        <v/>
      </c>
      <c r="X259" s="3" t="str">
        <f t="shared" ref="X259:X322" si="102">IF(LEN(TRIM(" "&amp;K259))&gt;0,"/// &lt;summary&gt;"&amp;K259&amp;"&lt;/summary&gt;
"&amp;"[Description("""&amp;K259&amp;""")]
","")&amp;IF(G259="date","[DataType(DataType.Date)]
","")&amp;IF(D259="1","[Required]
","")&amp;"[Column("""&amp;E259&amp;""")]
"&amp;IF(LEN(TRIM(" "&amp;L259))&gt;0,"[SampleData("""&amp;L259&amp;""")]
","")&amp;IF(LEN(TRIM(" "&amp;I259))&gt;0,"[MaxLength("&amp;I259&amp;")]
","")&amp;"public "&amp;IF(G259="","string",VLOOKUP(G259,TypeMap,2,FALSE))&amp;" "&amp;E259&amp;" { get; set; }
"</f>
        <v xml:space="preserve">/// &lt;summary&gt;Third Specialty of provider&lt;/summary&gt;
[Description("Third Specialty of provider")]
[Column("prv_speciality_3_code")]
[MaxLength(10)]
public string prv_speciality_3_code { get; set; }
</v>
      </c>
      <c r="Y259" s="5" t="str">
        <f t="shared" ref="Y259:Y322" si="103">"@Html.DescriptionListElement(model =&gt; model."&amp;E259&amp;")"</f>
        <v>@Html.DescriptionListElement(model =&gt; model.prv_speciality_3_code)</v>
      </c>
      <c r="Z259" s="3" t="str">
        <f t="shared" ref="Z259:Z322" si="104">SUBSTITUTE(SUBSTITUTE(PROPER(SUBSTITUTE(E259,"_"," "))&amp;" ", "Id ", "ID"), " ", "")</f>
        <v>PrvSpeciality3Code</v>
      </c>
      <c r="AA259" s="3" t="str">
        <f t="shared" ref="AA259:AA322" si="105">IF(G259="date","alter table "&amp;SchemaName&amp;"."&amp;P259&amp;" add "&amp;Z259&amp;"DateDimId int null references DateDimensions(DateDimensionId);  exec db.ColumnPropertySet '"&amp;$P259&amp;"', '"&amp;$Z259&amp;"DateDimId', '"&amp;$E259&amp;"', @propertyName='BaseField', @tableSchema='"&amp;SchemaName&amp;"'","")</f>
        <v/>
      </c>
      <c r="AC259" s="3" t="str">
        <f t="shared" ref="AC259:AC322" si="106">IF(LEN(TRIM(J259))=0,"","exec db.ColumnPropertySet '"&amp;$P259&amp;"', '"&amp;$E259&amp;"', '"&amp;J259&amp;"', @propertyName='DisplayName', @tableSchema='"&amp;SchemaName&amp;"'")</f>
        <v>exec db.ColumnPropertySet 'MedicalClaims', 'prv_speciality_3_code', 'Provider Specialty #3 Code', @propertyName='DisplayName', @tableSchema='deerwalk'</v>
      </c>
      <c r="AR259" s="3" t="str">
        <f t="shared" si="89"/>
        <v>prv_speciality_3_code</v>
      </c>
      <c r="AS259" s="3" t="str">
        <f t="shared" si="86"/>
        <v>prvspeciality3code</v>
      </c>
      <c r="AT259" s="3">
        <f t="shared" si="87"/>
        <v>10</v>
      </c>
      <c r="AU259" s="3">
        <f t="shared" si="88"/>
        <v>10</v>
      </c>
      <c r="AV259" s="3" t="str">
        <f t="shared" si="92"/>
        <v/>
      </c>
      <c r="AW259" s="3" t="str">
        <f t="shared" si="92"/>
        <v/>
      </c>
      <c r="AX259" s="3" t="str">
        <f t="shared" si="92"/>
        <v/>
      </c>
      <c r="AY259" s="3" t="str">
        <f t="shared" si="92"/>
        <v/>
      </c>
      <c r="AZ259" s="3" t="str">
        <f t="shared" si="91"/>
        <v/>
      </c>
      <c r="BA259" s="3" t="str">
        <f t="shared" si="92"/>
        <v/>
      </c>
      <c r="BB259" s="3" t="str">
        <f t="shared" si="92"/>
        <v/>
      </c>
      <c r="BC259" s="3" t="str">
        <f t="shared" si="92"/>
        <v/>
      </c>
      <c r="BD259" s="3" t="str">
        <f t="shared" si="92"/>
        <v/>
      </c>
    </row>
    <row r="260" spans="1:56" ht="14.25" customHeight="1" x14ac:dyDescent="0.45">
      <c r="A260" s="3" t="str">
        <f t="shared" si="93"/>
        <v>MedicalClaims.prv_Specialty_3_desc</v>
      </c>
      <c r="B260" t="s">
        <v>319</v>
      </c>
      <c r="C260">
        <v>53</v>
      </c>
      <c r="D260" t="s">
        <v>795</v>
      </c>
      <c r="E260" s="4" t="s">
        <v>367</v>
      </c>
      <c r="F260" t="s">
        <v>367</v>
      </c>
      <c r="G260" t="s">
        <v>6</v>
      </c>
      <c r="H260" s="3">
        <f t="shared" ref="H260:H323" si="107">IFERROR(AT260,I260)</f>
        <v>100</v>
      </c>
      <c r="I260" t="s">
        <v>835</v>
      </c>
      <c r="J260" s="4" t="s">
        <v>1063</v>
      </c>
      <c r="K260" t="s">
        <v>366</v>
      </c>
      <c r="L260" t="s">
        <v>795</v>
      </c>
      <c r="N260" s="4"/>
      <c r="O260" s="3" t="b">
        <f t="shared" si="94"/>
        <v>0</v>
      </c>
      <c r="P260" s="3" t="str">
        <f t="shared" si="95"/>
        <v>MedicalClaims</v>
      </c>
      <c r="Q260" s="3" t="str">
        <f t="shared" si="96"/>
        <v>varchar(100)</v>
      </c>
      <c r="S260" s="3" t="str">
        <f t="shared" si="97"/>
        <v>varchar(100)</v>
      </c>
      <c r="T260" s="3" t="str">
        <f t="shared" si="98"/>
        <v>alter table deerwalk.MedicalClaims add prv_Specialty_3_desc varchar(100)</v>
      </c>
      <c r="U260" s="3" t="str">
        <f t="shared" si="99"/>
        <v>exec db.ColumnPropertySet 'MedicalClaims', 'prv_Specialty_3_desc', 'Third Specialty of provider', @tableSchema='deerwalk'</v>
      </c>
      <c r="V260" s="3" t="str">
        <f t="shared" si="100"/>
        <v/>
      </c>
      <c r="W260" s="3" t="str">
        <f t="shared" si="101"/>
        <v/>
      </c>
      <c r="X260" s="3" t="str">
        <f t="shared" si="102"/>
        <v xml:space="preserve">/// &lt;summary&gt;Third Specialty of provider&lt;/summary&gt;
[Description("Third Specialty of provider")]
[Column("prv_Specialty_3_desc")]
[MaxLength(100)]
public string prv_Specialty_3_desc { get; set; }
</v>
      </c>
      <c r="Y260" s="5" t="str">
        <f t="shared" si="103"/>
        <v>@Html.DescriptionListElement(model =&gt; model.prv_Specialty_3_desc)</v>
      </c>
      <c r="Z260" s="3" t="str">
        <f t="shared" si="104"/>
        <v>PrvSpecialty3Desc</v>
      </c>
      <c r="AA260" s="3" t="str">
        <f t="shared" si="105"/>
        <v/>
      </c>
      <c r="AC260" s="3" t="str">
        <f t="shared" si="106"/>
        <v>exec db.ColumnPropertySet 'MedicalClaims', 'prv_Specialty_3_desc', 'Provider Specialty #3', @propertyName='DisplayName', @tableSchema='deerwalk'</v>
      </c>
      <c r="AR260" s="3" t="str">
        <f t="shared" si="89"/>
        <v>prv_Specialty_3_desc</v>
      </c>
      <c r="AS260" s="3" t="str">
        <f t="shared" ref="AS260:AS323" si="108">SUBSTITUTE(AR260,"_","")</f>
        <v>prvSpecialty3desc</v>
      </c>
      <c r="AT260" s="3">
        <f t="shared" si="87"/>
        <v>100</v>
      </c>
      <c r="AU260" s="3">
        <f t="shared" si="88"/>
        <v>100</v>
      </c>
      <c r="AV260" s="3" t="str">
        <f t="shared" si="92"/>
        <v/>
      </c>
      <c r="AW260" s="3" t="str">
        <f t="shared" si="92"/>
        <v/>
      </c>
      <c r="AX260" s="3" t="str">
        <f t="shared" si="92"/>
        <v/>
      </c>
      <c r="AY260" s="3" t="str">
        <f t="shared" si="92"/>
        <v/>
      </c>
      <c r="AZ260" s="3" t="str">
        <f t="shared" si="91"/>
        <v/>
      </c>
      <c r="BA260" s="3" t="str">
        <f t="shared" si="92"/>
        <v/>
      </c>
      <c r="BB260" s="3" t="str">
        <f t="shared" si="92"/>
        <v/>
      </c>
      <c r="BC260" s="3" t="str">
        <f t="shared" si="92"/>
        <v/>
      </c>
      <c r="BD260" s="3" t="str">
        <f t="shared" si="92"/>
        <v/>
      </c>
    </row>
    <row r="261" spans="1:56" ht="14.25" customHeight="1" x14ac:dyDescent="0.45">
      <c r="A261" s="3" t="str">
        <f t="shared" si="93"/>
        <v>MedicalClaims.prv_street_1</v>
      </c>
      <c r="B261" t="s">
        <v>319</v>
      </c>
      <c r="C261">
        <v>54</v>
      </c>
      <c r="D261" t="s">
        <v>795</v>
      </c>
      <c r="E261" s="4" t="s">
        <v>368</v>
      </c>
      <c r="F261" t="s">
        <v>368</v>
      </c>
      <c r="G261" t="s">
        <v>6</v>
      </c>
      <c r="H261" s="3">
        <f t="shared" si="107"/>
        <v>255</v>
      </c>
      <c r="I261" t="s">
        <v>871</v>
      </c>
      <c r="J261" s="4" t="s">
        <v>1064</v>
      </c>
      <c r="K261" t="s">
        <v>369</v>
      </c>
      <c r="L261" t="s">
        <v>795</v>
      </c>
      <c r="N261" s="4"/>
      <c r="O261" s="3" t="b">
        <f t="shared" si="94"/>
        <v>0</v>
      </c>
      <c r="P261" s="3" t="str">
        <f t="shared" si="95"/>
        <v>MedicalClaims</v>
      </c>
      <c r="Q261" s="3" t="str">
        <f t="shared" si="96"/>
        <v>varchar(128)</v>
      </c>
      <c r="S261" s="3" t="str">
        <f t="shared" si="97"/>
        <v>varchar(128)</v>
      </c>
      <c r="T261" s="3" t="str">
        <f t="shared" si="98"/>
        <v>alter table deerwalk.MedicalClaims add prv_street_1 varchar(128)</v>
      </c>
      <c r="U261" s="3" t="str">
        <f t="shared" si="99"/>
        <v>exec db.ColumnPropertySet 'MedicalClaims', 'prv_street_1', 'Provider first address line', @tableSchema='deerwalk'</v>
      </c>
      <c r="V261" s="3" t="str">
        <f t="shared" si="100"/>
        <v/>
      </c>
      <c r="W261" s="3" t="str">
        <f t="shared" si="101"/>
        <v/>
      </c>
      <c r="X261" s="3" t="str">
        <f t="shared" si="102"/>
        <v xml:space="preserve">/// &lt;summary&gt;Provider first address line&lt;/summary&gt;
[Description("Provider first address line")]
[Column("prv_street_1")]
[MaxLength(128)]
public string prv_street_1 { get; set; }
</v>
      </c>
      <c r="Y261" s="5" t="str">
        <f t="shared" si="103"/>
        <v>@Html.DescriptionListElement(model =&gt; model.prv_street_1)</v>
      </c>
      <c r="Z261" s="3" t="str">
        <f t="shared" si="104"/>
        <v>PrvStreet1</v>
      </c>
      <c r="AA261" s="3" t="str">
        <f t="shared" si="105"/>
        <v/>
      </c>
      <c r="AC261" s="3" t="str">
        <f t="shared" si="106"/>
        <v>exec db.ColumnPropertySet 'MedicalClaims', 'prv_street_1', 'Provider Street 1', @propertyName='DisplayName', @tableSchema='deerwalk'</v>
      </c>
      <c r="AR261" s="3" t="str">
        <f t="shared" si="89"/>
        <v>prv_street_1</v>
      </c>
      <c r="AS261" s="3" t="str">
        <f t="shared" si="108"/>
        <v>prvstreet1</v>
      </c>
      <c r="AT261" s="3">
        <f t="shared" si="87"/>
        <v>255</v>
      </c>
      <c r="AU261" s="3">
        <f t="shared" si="88"/>
        <v>128</v>
      </c>
      <c r="AV261" s="3" t="str">
        <f t="shared" si="92"/>
        <v/>
      </c>
      <c r="AW261" s="3" t="str">
        <f t="shared" si="92"/>
        <v/>
      </c>
      <c r="AX261" s="3" t="str">
        <f t="shared" si="92"/>
        <v/>
      </c>
      <c r="AY261" s="3" t="str">
        <f t="shared" si="92"/>
        <v/>
      </c>
      <c r="AZ261" s="3">
        <f t="shared" si="91"/>
        <v>255</v>
      </c>
      <c r="BA261" s="3" t="str">
        <f t="shared" si="92"/>
        <v/>
      </c>
      <c r="BB261" s="3" t="str">
        <f t="shared" si="92"/>
        <v/>
      </c>
      <c r="BC261" s="3" t="str">
        <f t="shared" si="92"/>
        <v/>
      </c>
      <c r="BD261" s="3" t="str">
        <f t="shared" si="92"/>
        <v/>
      </c>
    </row>
    <row r="262" spans="1:56" ht="14.25" customHeight="1" x14ac:dyDescent="0.45">
      <c r="A262" s="3" t="str">
        <f t="shared" si="93"/>
        <v>MedicalClaims.prv_street_2</v>
      </c>
      <c r="B262" t="s">
        <v>319</v>
      </c>
      <c r="C262">
        <v>55</v>
      </c>
      <c r="D262" t="s">
        <v>795</v>
      </c>
      <c r="E262" s="4" t="s">
        <v>370</v>
      </c>
      <c r="F262" t="s">
        <v>370</v>
      </c>
      <c r="G262" t="s">
        <v>6</v>
      </c>
      <c r="H262" s="3">
        <f t="shared" si="107"/>
        <v>255</v>
      </c>
      <c r="I262" t="s">
        <v>871</v>
      </c>
      <c r="J262" s="4" t="s">
        <v>1065</v>
      </c>
      <c r="K262" t="s">
        <v>371</v>
      </c>
      <c r="L262" t="s">
        <v>795</v>
      </c>
      <c r="N262" s="4"/>
      <c r="O262" s="3" t="b">
        <f t="shared" si="94"/>
        <v>0</v>
      </c>
      <c r="P262" s="3" t="str">
        <f t="shared" si="95"/>
        <v>MedicalClaims</v>
      </c>
      <c r="Q262" s="3" t="str">
        <f t="shared" si="96"/>
        <v>varchar(128)</v>
      </c>
      <c r="S262" s="3" t="str">
        <f t="shared" si="97"/>
        <v>varchar(128)</v>
      </c>
      <c r="T262" s="3" t="str">
        <f t="shared" si="98"/>
        <v>alter table deerwalk.MedicalClaims add prv_street_2 varchar(128)</v>
      </c>
      <c r="U262" s="3" t="str">
        <f t="shared" si="99"/>
        <v>exec db.ColumnPropertySet 'MedicalClaims', 'prv_street_2', 'Provider second address line', @tableSchema='deerwalk'</v>
      </c>
      <c r="V262" s="3" t="str">
        <f t="shared" si="100"/>
        <v/>
      </c>
      <c r="W262" s="3" t="str">
        <f t="shared" si="101"/>
        <v/>
      </c>
      <c r="X262" s="3" t="str">
        <f t="shared" si="102"/>
        <v xml:space="preserve">/// &lt;summary&gt;Provider second address line&lt;/summary&gt;
[Description("Provider second address line")]
[Column("prv_street_2")]
[MaxLength(128)]
public string prv_street_2 { get; set; }
</v>
      </c>
      <c r="Y262" s="5" t="str">
        <f t="shared" si="103"/>
        <v>@Html.DescriptionListElement(model =&gt; model.prv_street_2)</v>
      </c>
      <c r="Z262" s="3" t="str">
        <f t="shared" si="104"/>
        <v>PrvStreet2</v>
      </c>
      <c r="AA262" s="3" t="str">
        <f t="shared" si="105"/>
        <v/>
      </c>
      <c r="AC262" s="3" t="str">
        <f t="shared" si="106"/>
        <v>exec db.ColumnPropertySet 'MedicalClaims', 'prv_street_2', 'Provider Street 2', @propertyName='DisplayName', @tableSchema='deerwalk'</v>
      </c>
      <c r="AR262" s="3" t="str">
        <f t="shared" si="89"/>
        <v>prv_street_2</v>
      </c>
      <c r="AS262" s="3" t="str">
        <f t="shared" si="108"/>
        <v>prvstreet2</v>
      </c>
      <c r="AT262" s="3">
        <f t="shared" si="87"/>
        <v>255</v>
      </c>
      <c r="AU262" s="3">
        <f t="shared" si="88"/>
        <v>128</v>
      </c>
      <c r="AV262" s="3" t="str">
        <f t="shared" si="92"/>
        <v/>
      </c>
      <c r="AW262" s="3" t="str">
        <f t="shared" si="92"/>
        <v/>
      </c>
      <c r="AX262" s="3" t="str">
        <f t="shared" si="92"/>
        <v/>
      </c>
      <c r="AY262" s="3" t="str">
        <f t="shared" si="92"/>
        <v/>
      </c>
      <c r="AZ262" s="3">
        <f t="shared" si="91"/>
        <v>255</v>
      </c>
      <c r="BA262" s="3" t="str">
        <f t="shared" si="92"/>
        <v/>
      </c>
      <c r="BB262" s="3" t="str">
        <f t="shared" si="92"/>
        <v/>
      </c>
      <c r="BC262" s="3" t="str">
        <f t="shared" si="92"/>
        <v/>
      </c>
      <c r="BD262" s="3" t="str">
        <f t="shared" si="92"/>
        <v/>
      </c>
    </row>
    <row r="263" spans="1:56" ht="14.25" customHeight="1" x14ac:dyDescent="0.45">
      <c r="A263" s="3" t="str">
        <f t="shared" si="93"/>
        <v>MedicalClaims.prv_city</v>
      </c>
      <c r="B263" t="s">
        <v>319</v>
      </c>
      <c r="C263">
        <v>56</v>
      </c>
      <c r="D263" t="s">
        <v>795</v>
      </c>
      <c r="E263" s="4" t="s">
        <v>372</v>
      </c>
      <c r="F263" t="s">
        <v>372</v>
      </c>
      <c r="G263" t="s">
        <v>6</v>
      </c>
      <c r="H263" s="3">
        <f t="shared" si="107"/>
        <v>100</v>
      </c>
      <c r="I263" t="s">
        <v>862</v>
      </c>
      <c r="J263" s="4" t="s">
        <v>1004</v>
      </c>
      <c r="K263" t="s">
        <v>373</v>
      </c>
      <c r="L263" t="s">
        <v>374</v>
      </c>
      <c r="N263" s="4"/>
      <c r="O263" s="3" t="b">
        <f t="shared" si="94"/>
        <v>0</v>
      </c>
      <c r="P263" s="3" t="str">
        <f t="shared" si="95"/>
        <v>MedicalClaims</v>
      </c>
      <c r="Q263" s="3" t="str">
        <f t="shared" si="96"/>
        <v>varchar(32)</v>
      </c>
      <c r="S263" s="3" t="str">
        <f t="shared" si="97"/>
        <v>varchar(32)</v>
      </c>
      <c r="T263" s="3" t="str">
        <f t="shared" si="98"/>
        <v>alter table deerwalk.MedicalClaims add prv_city varchar(32)</v>
      </c>
      <c r="U263" s="3" t="str">
        <f t="shared" si="99"/>
        <v>exec db.ColumnPropertySet 'MedicalClaims', 'prv_city', 'City of provider', @tableSchema='deerwalk'</v>
      </c>
      <c r="V263" s="3" t="str">
        <f t="shared" si="100"/>
        <v>exec db.ColumnPropertySet 'MedicalClaims', 'prv_city', 'Saginaw', @propertyName='SampleData', @tableSchema='deerwalk'</v>
      </c>
      <c r="W263" s="3" t="str">
        <f t="shared" si="101"/>
        <v/>
      </c>
      <c r="X263" s="3" t="str">
        <f t="shared" si="102"/>
        <v xml:space="preserve">/// &lt;summary&gt;City of provider&lt;/summary&gt;
[Description("City of provider")]
[Column("prv_city")]
[SampleData("Saginaw")]
[MaxLength(32)]
public string prv_city { get; set; }
</v>
      </c>
      <c r="Y263" s="5" t="str">
        <f t="shared" si="103"/>
        <v>@Html.DescriptionListElement(model =&gt; model.prv_city)</v>
      </c>
      <c r="Z263" s="3" t="str">
        <f t="shared" si="104"/>
        <v>PrvCity</v>
      </c>
      <c r="AA263" s="3" t="str">
        <f t="shared" si="105"/>
        <v/>
      </c>
      <c r="AC263" s="3" t="str">
        <f t="shared" si="106"/>
        <v>exec db.ColumnPropertySet 'MedicalClaims', 'prv_city', 'City', @propertyName='DisplayName', @tableSchema='deerwalk'</v>
      </c>
      <c r="AR263" s="3" t="str">
        <f t="shared" si="89"/>
        <v>prv_city</v>
      </c>
      <c r="AS263" s="3" t="str">
        <f t="shared" si="108"/>
        <v>prvcity</v>
      </c>
      <c r="AT263" s="3">
        <f t="shared" si="87"/>
        <v>100</v>
      </c>
      <c r="AU263" s="3">
        <f t="shared" si="88"/>
        <v>32</v>
      </c>
      <c r="AV263" s="3" t="str">
        <f t="shared" si="92"/>
        <v/>
      </c>
      <c r="AW263" s="3" t="str">
        <f t="shared" si="92"/>
        <v/>
      </c>
      <c r="AX263" s="3" t="str">
        <f t="shared" si="92"/>
        <v/>
      </c>
      <c r="AY263" s="3" t="str">
        <f t="shared" si="92"/>
        <v/>
      </c>
      <c r="AZ263" s="3" t="str">
        <f t="shared" si="91"/>
        <v/>
      </c>
      <c r="BA263" s="3" t="str">
        <f t="shared" si="92"/>
        <v/>
      </c>
      <c r="BB263" s="3">
        <f t="shared" si="92"/>
        <v>100</v>
      </c>
      <c r="BC263" s="3" t="str">
        <f t="shared" si="92"/>
        <v/>
      </c>
      <c r="BD263" s="3" t="str">
        <f t="shared" si="92"/>
        <v/>
      </c>
    </row>
    <row r="264" spans="1:56" ht="14.25" customHeight="1" x14ac:dyDescent="0.45">
      <c r="A264" s="3" t="str">
        <f t="shared" si="93"/>
        <v>MedicalClaims.prv_county</v>
      </c>
      <c r="B264" t="s">
        <v>319</v>
      </c>
      <c r="C264">
        <v>57</v>
      </c>
      <c r="D264" t="s">
        <v>795</v>
      </c>
      <c r="E264" s="4" t="s">
        <v>375</v>
      </c>
      <c r="F264" t="s">
        <v>375</v>
      </c>
      <c r="G264" t="s">
        <v>6</v>
      </c>
      <c r="H264" s="3">
        <f t="shared" si="107"/>
        <v>32</v>
      </c>
      <c r="I264" t="s">
        <v>862</v>
      </c>
      <c r="J264" s="4" t="s">
        <v>1005</v>
      </c>
      <c r="K264" t="s">
        <v>376</v>
      </c>
      <c r="L264" t="s">
        <v>41</v>
      </c>
      <c r="N264" s="4"/>
      <c r="O264" s="3" t="b">
        <f t="shared" si="94"/>
        <v>0</v>
      </c>
      <c r="P264" s="3" t="str">
        <f t="shared" si="95"/>
        <v>MedicalClaims</v>
      </c>
      <c r="Q264" s="3" t="str">
        <f t="shared" si="96"/>
        <v>varchar(32)</v>
      </c>
      <c r="S264" s="3" t="str">
        <f t="shared" si="97"/>
        <v>varchar(32)</v>
      </c>
      <c r="T264" s="3" t="str">
        <f t="shared" si="98"/>
        <v>alter table deerwalk.MedicalClaims add prv_county varchar(32)</v>
      </c>
      <c r="U264" s="3" t="str">
        <f t="shared" si="99"/>
        <v>exec db.ColumnPropertySet 'MedicalClaims', 'prv_county', 'County of provider', @tableSchema='deerwalk'</v>
      </c>
      <c r="V264" s="3" t="str">
        <f t="shared" si="100"/>
        <v>exec db.ColumnPropertySet 'MedicalClaims', 'prv_county', 'Lexington', @propertyName='SampleData', @tableSchema='deerwalk'</v>
      </c>
      <c r="W264" s="3" t="str">
        <f t="shared" si="101"/>
        <v/>
      </c>
      <c r="X264" s="3" t="str">
        <f t="shared" si="102"/>
        <v xml:space="preserve">/// &lt;summary&gt;County of provider&lt;/summary&gt;
[Description("County of provider")]
[Column("prv_county")]
[SampleData("Lexington")]
[MaxLength(32)]
public string prv_county { get; set; }
</v>
      </c>
      <c r="Y264" s="5" t="str">
        <f t="shared" si="103"/>
        <v>@Html.DescriptionListElement(model =&gt; model.prv_county)</v>
      </c>
      <c r="Z264" s="3" t="str">
        <f t="shared" si="104"/>
        <v>PrvCounty</v>
      </c>
      <c r="AA264" s="3" t="str">
        <f t="shared" si="105"/>
        <v/>
      </c>
      <c r="AC264" s="3" t="str">
        <f t="shared" si="106"/>
        <v>exec db.ColumnPropertySet 'MedicalClaims', 'prv_county', 'County', @propertyName='DisplayName', @tableSchema='deerwalk'</v>
      </c>
      <c r="AR264" s="3" t="str">
        <f t="shared" si="89"/>
        <v>prv_county</v>
      </c>
      <c r="AS264" s="3" t="str">
        <f t="shared" si="108"/>
        <v>prvcounty</v>
      </c>
      <c r="AT264" s="3">
        <f t="shared" si="87"/>
        <v>32</v>
      </c>
      <c r="AU264" s="3">
        <f t="shared" si="88"/>
        <v>32</v>
      </c>
      <c r="AV264" s="3" t="str">
        <f t="shared" si="92"/>
        <v/>
      </c>
      <c r="AW264" s="3" t="str">
        <f t="shared" si="92"/>
        <v/>
      </c>
      <c r="AX264" s="3" t="str">
        <f t="shared" si="92"/>
        <v/>
      </c>
      <c r="AY264" s="3" t="str">
        <f t="shared" si="92"/>
        <v/>
      </c>
      <c r="AZ264" s="3" t="str">
        <f t="shared" si="91"/>
        <v/>
      </c>
      <c r="BA264" s="3" t="str">
        <f t="shared" si="92"/>
        <v/>
      </c>
      <c r="BB264" s="3" t="str">
        <f t="shared" si="92"/>
        <v/>
      </c>
      <c r="BC264" s="3" t="str">
        <f t="shared" si="92"/>
        <v/>
      </c>
      <c r="BD264" s="3" t="str">
        <f t="shared" si="92"/>
        <v/>
      </c>
    </row>
    <row r="265" spans="1:56" ht="14.25" customHeight="1" x14ac:dyDescent="0.45">
      <c r="A265" s="3" t="str">
        <f t="shared" si="93"/>
        <v>MedicalClaims.prv_state</v>
      </c>
      <c r="B265" t="s">
        <v>319</v>
      </c>
      <c r="C265">
        <v>58</v>
      </c>
      <c r="D265" t="s">
        <v>795</v>
      </c>
      <c r="E265" s="4" t="s">
        <v>377</v>
      </c>
      <c r="F265" t="s">
        <v>377</v>
      </c>
      <c r="G265" t="s">
        <v>6</v>
      </c>
      <c r="H265" s="3">
        <f t="shared" si="107"/>
        <v>2</v>
      </c>
      <c r="I265" t="s">
        <v>859</v>
      </c>
      <c r="J265" s="4" t="s">
        <v>378</v>
      </c>
      <c r="K265" t="s">
        <v>378</v>
      </c>
      <c r="L265" t="s">
        <v>379</v>
      </c>
      <c r="N265" s="4"/>
      <c r="O265" s="3" t="b">
        <f t="shared" si="94"/>
        <v>0</v>
      </c>
      <c r="P265" s="3" t="str">
        <f t="shared" si="95"/>
        <v>MedicalClaims</v>
      </c>
      <c r="Q265" s="3" t="str">
        <f t="shared" si="96"/>
        <v>varchar(2)</v>
      </c>
      <c r="S265" s="3" t="str">
        <f t="shared" si="97"/>
        <v>varchar(2)</v>
      </c>
      <c r="T265" s="3" t="str">
        <f t="shared" si="98"/>
        <v>alter table deerwalk.MedicalClaims add prv_state varchar(2)</v>
      </c>
      <c r="U265" s="3" t="str">
        <f t="shared" si="99"/>
        <v>exec db.ColumnPropertySet 'MedicalClaims', 'prv_state', 'Provider State', @tableSchema='deerwalk'</v>
      </c>
      <c r="V265" s="3" t="str">
        <f t="shared" si="100"/>
        <v>exec db.ColumnPropertySet 'MedicalClaims', 'prv_state', 'MA', @propertyName='SampleData', @tableSchema='deerwalk'</v>
      </c>
      <c r="W265" s="3" t="str">
        <f t="shared" si="101"/>
        <v/>
      </c>
      <c r="X265" s="3" t="str">
        <f t="shared" si="102"/>
        <v xml:space="preserve">/// &lt;summary&gt;Provider State&lt;/summary&gt;
[Description("Provider State")]
[Column("prv_state")]
[SampleData("MA")]
[MaxLength(2)]
public string prv_state { get; set; }
</v>
      </c>
      <c r="Y265" s="5" t="str">
        <f t="shared" si="103"/>
        <v>@Html.DescriptionListElement(model =&gt; model.prv_state)</v>
      </c>
      <c r="Z265" s="3" t="str">
        <f t="shared" si="104"/>
        <v>PrvState</v>
      </c>
      <c r="AA265" s="3" t="str">
        <f t="shared" si="105"/>
        <v/>
      </c>
      <c r="AC265" s="3" t="str">
        <f t="shared" si="106"/>
        <v>exec db.ColumnPropertySet 'MedicalClaims', 'prv_state', 'Provider State', @propertyName='DisplayName', @tableSchema='deerwalk'</v>
      </c>
      <c r="AR265" s="3" t="str">
        <f t="shared" si="89"/>
        <v>prv_state</v>
      </c>
      <c r="AS265" s="3" t="str">
        <f t="shared" si="108"/>
        <v>prvstate</v>
      </c>
      <c r="AT265" s="3">
        <f t="shared" si="87"/>
        <v>2</v>
      </c>
      <c r="AU265" s="3">
        <f t="shared" si="88"/>
        <v>2</v>
      </c>
      <c r="AV265" s="3" t="str">
        <f t="shared" si="92"/>
        <v/>
      </c>
      <c r="AW265" s="3" t="str">
        <f t="shared" si="92"/>
        <v/>
      </c>
      <c r="AX265" s="3" t="str">
        <f t="shared" si="92"/>
        <v/>
      </c>
      <c r="AY265" s="3" t="str">
        <f t="shared" si="92"/>
        <v/>
      </c>
      <c r="AZ265" s="3" t="str">
        <f t="shared" si="91"/>
        <v/>
      </c>
      <c r="BA265" s="3" t="str">
        <f t="shared" si="92"/>
        <v/>
      </c>
      <c r="BB265" s="3" t="str">
        <f t="shared" si="92"/>
        <v/>
      </c>
      <c r="BC265" s="3" t="str">
        <f t="shared" si="92"/>
        <v/>
      </c>
      <c r="BD265" s="3" t="str">
        <f t="shared" si="92"/>
        <v/>
      </c>
    </row>
    <row r="266" spans="1:56" ht="14.25" customHeight="1" x14ac:dyDescent="0.45">
      <c r="A266" s="3" t="str">
        <f t="shared" si="93"/>
        <v>MedicalClaims.prv_zip</v>
      </c>
      <c r="B266" t="s">
        <v>319</v>
      </c>
      <c r="C266">
        <v>59</v>
      </c>
      <c r="D266" t="s">
        <v>795</v>
      </c>
      <c r="E266" s="4" t="s">
        <v>380</v>
      </c>
      <c r="F266" t="s">
        <v>380</v>
      </c>
      <c r="G266" t="s">
        <v>6</v>
      </c>
      <c r="H266" s="3">
        <f t="shared" si="107"/>
        <v>50</v>
      </c>
      <c r="I266" t="s">
        <v>816</v>
      </c>
      <c r="J266" s="4" t="s">
        <v>1067</v>
      </c>
      <c r="K266" t="s">
        <v>381</v>
      </c>
      <c r="L266" t="s">
        <v>830</v>
      </c>
      <c r="N266" s="4"/>
      <c r="O266" s="3" t="b">
        <f t="shared" si="94"/>
        <v>0</v>
      </c>
      <c r="P266" s="3" t="str">
        <f t="shared" si="95"/>
        <v>MedicalClaims</v>
      </c>
      <c r="Q266" s="3" t="str">
        <f t="shared" si="96"/>
        <v>varchar(10)</v>
      </c>
      <c r="S266" s="3" t="str">
        <f t="shared" si="97"/>
        <v>varchar(10)</v>
      </c>
      <c r="T266" s="3" t="str">
        <f t="shared" si="98"/>
        <v>alter table deerwalk.MedicalClaims add prv_zip varchar(10)</v>
      </c>
      <c r="U266" s="3" t="str">
        <f t="shared" si="99"/>
        <v>exec db.ColumnPropertySet 'MedicalClaims', 'prv_zip', 'Zip code of provider', @tableSchema='deerwalk'</v>
      </c>
      <c r="V266" s="3" t="str">
        <f t="shared" si="100"/>
        <v>exec db.ColumnPropertySet 'MedicalClaims', 'prv_zip', '2420', @propertyName='SampleData', @tableSchema='deerwalk'</v>
      </c>
      <c r="W266" s="3" t="str">
        <f t="shared" si="101"/>
        <v/>
      </c>
      <c r="X266" s="3" t="str">
        <f t="shared" si="102"/>
        <v xml:space="preserve">/// &lt;summary&gt;Zip code of provider&lt;/summary&gt;
[Description("Zip code of provider")]
[Column("prv_zip")]
[SampleData("2420")]
[MaxLength(10)]
public string prv_zip { get; set; }
</v>
      </c>
      <c r="Y266" s="5" t="str">
        <f t="shared" si="103"/>
        <v>@Html.DescriptionListElement(model =&gt; model.prv_zip)</v>
      </c>
      <c r="Z266" s="3" t="str">
        <f t="shared" si="104"/>
        <v>PrvZip</v>
      </c>
      <c r="AA266" s="3" t="str">
        <f t="shared" si="105"/>
        <v/>
      </c>
      <c r="AC266" s="3" t="str">
        <f t="shared" si="106"/>
        <v>exec db.ColumnPropertySet 'MedicalClaims', 'prv_zip', 'Provider Zip', @propertyName='DisplayName', @tableSchema='deerwalk'</v>
      </c>
      <c r="AR266" s="3" t="str">
        <f t="shared" si="89"/>
        <v>prv_zip</v>
      </c>
      <c r="AS266" s="3" t="str">
        <f t="shared" si="108"/>
        <v>prvzip</v>
      </c>
      <c r="AT266" s="3">
        <f t="shared" si="87"/>
        <v>50</v>
      </c>
      <c r="AU266" s="3">
        <f t="shared" si="88"/>
        <v>10</v>
      </c>
      <c r="AV266" s="3" t="str">
        <f t="shared" si="92"/>
        <v/>
      </c>
      <c r="AW266" s="3" t="str">
        <f t="shared" si="92"/>
        <v/>
      </c>
      <c r="AX266" s="3" t="str">
        <f t="shared" si="92"/>
        <v/>
      </c>
      <c r="AY266" s="3" t="str">
        <f t="shared" si="92"/>
        <v/>
      </c>
      <c r="AZ266" s="3" t="str">
        <f t="shared" si="91"/>
        <v/>
      </c>
      <c r="BA266" s="3" t="str">
        <f t="shared" si="92"/>
        <v/>
      </c>
      <c r="BB266" s="3" t="str">
        <f t="shared" si="92"/>
        <v/>
      </c>
      <c r="BC266" s="3">
        <f t="shared" si="92"/>
        <v>50</v>
      </c>
      <c r="BD266" s="3" t="str">
        <f t="shared" si="92"/>
        <v/>
      </c>
    </row>
    <row r="267" spans="1:56" ht="14.25" customHeight="1" x14ac:dyDescent="0.45">
      <c r="A267" s="3" t="str">
        <f t="shared" si="93"/>
        <v>MedicalClaims.prv_in_network_flag</v>
      </c>
      <c r="B267" t="s">
        <v>319</v>
      </c>
      <c r="C267">
        <v>60</v>
      </c>
      <c r="D267" t="s">
        <v>795</v>
      </c>
      <c r="E267" s="4" t="s">
        <v>382</v>
      </c>
      <c r="F267" t="s">
        <v>382</v>
      </c>
      <c r="G267" t="s">
        <v>328</v>
      </c>
      <c r="H267" s="3">
        <f t="shared" si="107"/>
        <v>1</v>
      </c>
      <c r="I267" t="s">
        <v>800</v>
      </c>
      <c r="J267" s="4" t="s">
        <v>929</v>
      </c>
      <c r="K267" t="s">
        <v>383</v>
      </c>
      <c r="L267" t="s">
        <v>831</v>
      </c>
      <c r="N267" s="4"/>
      <c r="O267" s="3" t="b">
        <f t="shared" si="94"/>
        <v>0</v>
      </c>
      <c r="P267" s="3" t="str">
        <f t="shared" si="95"/>
        <v>MedicalClaims</v>
      </c>
      <c r="Q267" s="3" t="str">
        <f t="shared" si="96"/>
        <v>char</v>
      </c>
      <c r="S267" s="3" t="str">
        <f t="shared" si="97"/>
        <v>char</v>
      </c>
      <c r="T267" s="3" t="str">
        <f t="shared" si="98"/>
        <v>alter table deerwalk.MedicalClaims add prv_in_network_flag char</v>
      </c>
      <c r="U267" s="3" t="str">
        <f t="shared" si="99"/>
        <v>exec db.ColumnPropertySet 'MedicalClaims', 'prv_in_network_flag', 'Identifies if Provider is - 0: in Network or 1: out of network', @tableSchema='deerwalk'</v>
      </c>
      <c r="V267" s="3" t="str">
        <f t="shared" si="100"/>
        <v>exec db.ColumnPropertySet 'MedicalClaims', 'prv_in_network_flag', '0', @propertyName='SampleData', @tableSchema='deerwalk'</v>
      </c>
      <c r="W267" s="3" t="str">
        <f t="shared" si="101"/>
        <v/>
      </c>
      <c r="X267" s="3" t="str">
        <f t="shared" si="102"/>
        <v xml:space="preserve">/// &lt;summary&gt;Identifies if Provider is - 0: in Network or 1: out of network&lt;/summary&gt;
[Description("Identifies if Provider is - 0: in Network or 1: out of network")]
[Column("prv_in_network_flag")]
[SampleData("0")]
[MaxLength(1)]
public char prv_in_network_flag { get; set; }
</v>
      </c>
      <c r="Y267" s="5" t="str">
        <f t="shared" si="103"/>
        <v>@Html.DescriptionListElement(model =&gt; model.prv_in_network_flag)</v>
      </c>
      <c r="Z267" s="3" t="str">
        <f t="shared" si="104"/>
        <v>PrvInNetworkFlag</v>
      </c>
      <c r="AA267" s="3" t="str">
        <f t="shared" si="105"/>
        <v/>
      </c>
      <c r="AC267" s="3" t="str">
        <f t="shared" si="106"/>
        <v>exec db.ColumnPropertySet 'MedicalClaims', 'prv_in_network_flag', 'Identifies if', @propertyName='DisplayName', @tableSchema='deerwalk'</v>
      </c>
      <c r="AR267" s="3" t="str">
        <f t="shared" si="89"/>
        <v>prv_in_network_flag</v>
      </c>
      <c r="AS267" s="3" t="str">
        <f t="shared" si="108"/>
        <v>prvinnetworkflag</v>
      </c>
      <c r="AT267" s="3">
        <f t="shared" si="87"/>
        <v>1</v>
      </c>
      <c r="AU267" s="3">
        <f t="shared" si="88"/>
        <v>1</v>
      </c>
      <c r="AV267" s="3" t="str">
        <f t="shared" si="92"/>
        <v/>
      </c>
      <c r="AW267" s="3" t="str">
        <f t="shared" si="92"/>
        <v/>
      </c>
      <c r="AX267" s="3" t="str">
        <f t="shared" si="92"/>
        <v/>
      </c>
      <c r="AY267" s="3" t="str">
        <f t="shared" si="92"/>
        <v/>
      </c>
      <c r="AZ267" s="3" t="str">
        <f t="shared" si="91"/>
        <v/>
      </c>
      <c r="BA267" s="3" t="str">
        <f t="shared" si="92"/>
        <v/>
      </c>
      <c r="BB267" s="3" t="str">
        <f t="shared" si="92"/>
        <v/>
      </c>
      <c r="BC267" s="3" t="str">
        <f t="shared" si="92"/>
        <v/>
      </c>
      <c r="BD267" s="3" t="str">
        <f t="shared" si="92"/>
        <v/>
      </c>
    </row>
    <row r="268" spans="1:56" ht="14.25" customHeight="1" x14ac:dyDescent="0.45">
      <c r="A268" s="3" t="str">
        <f t="shared" si="93"/>
        <v>MedicalClaims.prv_pcp_id</v>
      </c>
      <c r="B268" t="s">
        <v>319</v>
      </c>
      <c r="C268">
        <v>61</v>
      </c>
      <c r="D268" t="s">
        <v>795</v>
      </c>
      <c r="E268" s="4" t="s">
        <v>121</v>
      </c>
      <c r="F268" t="s">
        <v>121</v>
      </c>
      <c r="G268" t="s">
        <v>6</v>
      </c>
      <c r="H268" s="3">
        <f t="shared" si="107"/>
        <v>30</v>
      </c>
      <c r="I268" t="s">
        <v>821</v>
      </c>
      <c r="J268" s="4" t="s">
        <v>1019</v>
      </c>
      <c r="K268" t="s">
        <v>122</v>
      </c>
      <c r="L268" t="s">
        <v>795</v>
      </c>
      <c r="N268" s="4"/>
      <c r="O268" s="3" t="b">
        <f t="shared" si="94"/>
        <v>0</v>
      </c>
      <c r="P268" s="3" t="str">
        <f t="shared" si="95"/>
        <v>MedicalClaims</v>
      </c>
      <c r="Q268" s="3" t="str">
        <f t="shared" si="96"/>
        <v>varchar(30)</v>
      </c>
      <c r="S268" s="3" t="str">
        <f t="shared" si="97"/>
        <v>varchar(30)</v>
      </c>
      <c r="T268" s="3" t="str">
        <f t="shared" si="98"/>
        <v>alter table deerwalk.MedicalClaims add prv_pcp_id varchar(30)</v>
      </c>
      <c r="U268" s="3" t="str">
        <f t="shared" si="99"/>
        <v>exec db.ColumnPropertySet 'MedicalClaims', 'prv_pcp_id', 'Primary Care Physician identification number', @tableSchema='deerwalk'</v>
      </c>
      <c r="V268" s="3" t="str">
        <f t="shared" si="100"/>
        <v/>
      </c>
      <c r="W268" s="3" t="str">
        <f t="shared" si="101"/>
        <v/>
      </c>
      <c r="X268" s="3" t="str">
        <f t="shared" si="102"/>
        <v xml:space="preserve">/// &lt;summary&gt;Primary Care Physician identification number&lt;/summary&gt;
[Description("Primary Care Physician identification number")]
[Column("prv_pcp_id")]
[MaxLength(30)]
public string prv_pcp_id { get; set; }
</v>
      </c>
      <c r="Y268" s="5" t="str">
        <f t="shared" si="103"/>
        <v>@Html.DescriptionListElement(model =&gt; model.prv_pcp_id)</v>
      </c>
      <c r="Z268" s="3" t="str">
        <f t="shared" si="104"/>
        <v>PrvPcpID</v>
      </c>
      <c r="AA268" s="3" t="str">
        <f t="shared" si="105"/>
        <v/>
      </c>
      <c r="AC268" s="3" t="str">
        <f t="shared" si="106"/>
        <v>exec db.ColumnPropertySet 'MedicalClaims', 'prv_pcp_id', 'PCP ID', @propertyName='DisplayName', @tableSchema='deerwalk'</v>
      </c>
      <c r="AR268" s="3" t="str">
        <f t="shared" si="89"/>
        <v>prv_pcp_id</v>
      </c>
      <c r="AS268" s="3" t="str">
        <f t="shared" si="108"/>
        <v>prvpcpid</v>
      </c>
      <c r="AT268" s="3">
        <f t="shared" ref="AT268:AT331" si="109">IFERROR(MAX(AU268:BD268),"")</f>
        <v>30</v>
      </c>
      <c r="AU268" s="3">
        <f t="shared" ref="AU268:AU331" si="110">0+I268</f>
        <v>30</v>
      </c>
      <c r="AV268" s="3" t="str">
        <f t="shared" si="92"/>
        <v/>
      </c>
      <c r="AW268" s="3" t="str">
        <f t="shared" si="92"/>
        <v/>
      </c>
      <c r="AX268" s="3" t="str">
        <f t="shared" si="92"/>
        <v/>
      </c>
      <c r="AY268" s="3" t="str">
        <f t="shared" si="92"/>
        <v/>
      </c>
      <c r="AZ268" s="3" t="str">
        <f t="shared" si="91"/>
        <v/>
      </c>
      <c r="BA268" s="3" t="str">
        <f t="shared" si="92"/>
        <v/>
      </c>
      <c r="BB268" s="3" t="str">
        <f t="shared" si="92"/>
        <v/>
      </c>
      <c r="BC268" s="3" t="str">
        <f t="shared" si="92"/>
        <v/>
      </c>
      <c r="BD268" s="3" t="str">
        <f t="shared" si="92"/>
        <v/>
      </c>
    </row>
    <row r="269" spans="1:56" ht="14.25" customHeight="1" x14ac:dyDescent="0.45">
      <c r="A269" s="3" t="str">
        <f t="shared" si="93"/>
        <v>MedicalClaims.prv_pcp_first_name</v>
      </c>
      <c r="B269" t="s">
        <v>319</v>
      </c>
      <c r="C269">
        <v>62</v>
      </c>
      <c r="D269" t="s">
        <v>795</v>
      </c>
      <c r="E269" s="4" t="s">
        <v>123</v>
      </c>
      <c r="F269" t="s">
        <v>123</v>
      </c>
      <c r="G269" t="s">
        <v>6</v>
      </c>
      <c r="H269" s="3">
        <f t="shared" si="107"/>
        <v>100</v>
      </c>
      <c r="I269" t="s">
        <v>835</v>
      </c>
      <c r="J269" s="4" t="s">
        <v>1020</v>
      </c>
      <c r="K269" t="s">
        <v>124</v>
      </c>
      <c r="L269" t="s">
        <v>384</v>
      </c>
      <c r="N269" s="4"/>
      <c r="O269" s="3" t="b">
        <f t="shared" si="94"/>
        <v>0</v>
      </c>
      <c r="P269" s="3" t="str">
        <f t="shared" si="95"/>
        <v>MedicalClaims</v>
      </c>
      <c r="Q269" s="3" t="str">
        <f t="shared" si="96"/>
        <v>varchar(100)</v>
      </c>
      <c r="S269" s="3" t="str">
        <f t="shared" si="97"/>
        <v>varchar(100)</v>
      </c>
      <c r="T269" s="3" t="str">
        <f t="shared" si="98"/>
        <v>alter table deerwalk.MedicalClaims add prv_pcp_first_name varchar(100)</v>
      </c>
      <c r="U269" s="3" t="str">
        <f t="shared" si="99"/>
        <v>exec db.ColumnPropertySet 'MedicalClaims', 'prv_pcp_first_name', 'Primary Care Physician First Name', @tableSchema='deerwalk'</v>
      </c>
      <c r="V269" s="3" t="str">
        <f t="shared" si="100"/>
        <v>exec db.ColumnPropertySet 'MedicalClaims', 'prv_pcp_first_name', 'Meredith', @propertyName='SampleData', @tableSchema='deerwalk'</v>
      </c>
      <c r="W269" s="3" t="str">
        <f t="shared" si="101"/>
        <v/>
      </c>
      <c r="X269" s="3" t="str">
        <f t="shared" si="102"/>
        <v xml:space="preserve">/// &lt;summary&gt;Primary Care Physician First Name&lt;/summary&gt;
[Description("Primary Care Physician First Name")]
[Column("prv_pcp_first_name")]
[SampleData("Meredith")]
[MaxLength(100)]
public string prv_pcp_first_name { get; set; }
</v>
      </c>
      <c r="Y269" s="5" t="str">
        <f t="shared" si="103"/>
        <v>@Html.DescriptionListElement(model =&gt; model.prv_pcp_first_name)</v>
      </c>
      <c r="Z269" s="3" t="str">
        <f t="shared" si="104"/>
        <v>PrvPcpFirstName</v>
      </c>
      <c r="AA269" s="3" t="str">
        <f t="shared" si="105"/>
        <v/>
      </c>
      <c r="AC269" s="3" t="str">
        <f t="shared" si="106"/>
        <v>exec db.ColumnPropertySet 'MedicalClaims', 'prv_pcp_first_name', 'PCP First Name', @propertyName='DisplayName', @tableSchema='deerwalk'</v>
      </c>
      <c r="AR269" s="3" t="str">
        <f t="shared" si="89"/>
        <v>prv_pcp_first_name</v>
      </c>
      <c r="AS269" s="3" t="str">
        <f t="shared" si="108"/>
        <v>prvpcpfirstname</v>
      </c>
      <c r="AT269" s="3">
        <f t="shared" si="109"/>
        <v>100</v>
      </c>
      <c r="AU269" s="3">
        <f t="shared" si="110"/>
        <v>100</v>
      </c>
      <c r="AV269" s="3">
        <f t="shared" si="92"/>
        <v>100</v>
      </c>
      <c r="AW269" s="3" t="str">
        <f t="shared" si="92"/>
        <v/>
      </c>
      <c r="AX269" s="3" t="str">
        <f t="shared" si="92"/>
        <v/>
      </c>
      <c r="AY269" s="3" t="str">
        <f t="shared" si="92"/>
        <v/>
      </c>
      <c r="AZ269" s="3" t="str">
        <f t="shared" si="91"/>
        <v/>
      </c>
      <c r="BA269" s="3" t="str">
        <f t="shared" si="92"/>
        <v/>
      </c>
      <c r="BB269" s="3" t="str">
        <f t="shared" si="92"/>
        <v/>
      </c>
      <c r="BC269" s="3" t="str">
        <f t="shared" si="92"/>
        <v/>
      </c>
      <c r="BD269" s="3" t="str">
        <f t="shared" si="92"/>
        <v/>
      </c>
    </row>
    <row r="270" spans="1:56" ht="14.25" customHeight="1" x14ac:dyDescent="0.45">
      <c r="A270" s="3" t="str">
        <f t="shared" si="93"/>
        <v>MedicalClaims.prv_pcp_middle_name</v>
      </c>
      <c r="B270" t="s">
        <v>319</v>
      </c>
      <c r="C270">
        <v>63</v>
      </c>
      <c r="D270" t="s">
        <v>795</v>
      </c>
      <c r="E270" s="4" t="s">
        <v>126</v>
      </c>
      <c r="F270" t="s">
        <v>126</v>
      </c>
      <c r="G270" t="s">
        <v>6</v>
      </c>
      <c r="H270" s="3">
        <f t="shared" si="107"/>
        <v>100</v>
      </c>
      <c r="I270" t="s">
        <v>821</v>
      </c>
      <c r="J270" s="4" t="s">
        <v>1021</v>
      </c>
      <c r="K270" t="s">
        <v>127</v>
      </c>
      <c r="L270" t="s">
        <v>795</v>
      </c>
      <c r="N270" s="4"/>
      <c r="O270" s="3" t="b">
        <f t="shared" si="94"/>
        <v>0</v>
      </c>
      <c r="P270" s="3" t="str">
        <f t="shared" si="95"/>
        <v>MedicalClaims</v>
      </c>
      <c r="Q270" s="3" t="str">
        <f t="shared" si="96"/>
        <v>varchar(30)</v>
      </c>
      <c r="S270" s="3" t="str">
        <f t="shared" si="97"/>
        <v>varchar(30)</v>
      </c>
      <c r="T270" s="3" t="str">
        <f t="shared" si="98"/>
        <v>alter table deerwalk.MedicalClaims add prv_pcp_middle_name varchar(30)</v>
      </c>
      <c r="U270" s="3" t="str">
        <f t="shared" si="99"/>
        <v>exec db.ColumnPropertySet 'MedicalClaims', 'prv_pcp_middle_name', 'Primary Care Physician Middle Name', @tableSchema='deerwalk'</v>
      </c>
      <c r="V270" s="3" t="str">
        <f t="shared" si="100"/>
        <v/>
      </c>
      <c r="W270" s="3" t="str">
        <f t="shared" si="101"/>
        <v/>
      </c>
      <c r="X270" s="3" t="str">
        <f t="shared" si="102"/>
        <v xml:space="preserve">/// &lt;summary&gt;Primary Care Physician Middle Name&lt;/summary&gt;
[Description("Primary Care Physician Middle Name")]
[Column("prv_pcp_middle_name")]
[MaxLength(30)]
public string prv_pcp_middle_name { get; set; }
</v>
      </c>
      <c r="Y270" s="5" t="str">
        <f t="shared" si="103"/>
        <v>@Html.DescriptionListElement(model =&gt; model.prv_pcp_middle_name)</v>
      </c>
      <c r="Z270" s="3" t="str">
        <f t="shared" si="104"/>
        <v>PrvPcpMiddleName</v>
      </c>
      <c r="AA270" s="3" t="str">
        <f t="shared" si="105"/>
        <v/>
      </c>
      <c r="AC270" s="3" t="str">
        <f t="shared" si="106"/>
        <v>exec db.ColumnPropertySet 'MedicalClaims', 'prv_pcp_middle_name', 'PCP Middle Name', @propertyName='DisplayName', @tableSchema='deerwalk'</v>
      </c>
      <c r="AR270" s="3" t="str">
        <f t="shared" si="89"/>
        <v>prv_pcp_middle_name</v>
      </c>
      <c r="AS270" s="3" t="str">
        <f t="shared" si="108"/>
        <v>prvpcpmiddlename</v>
      </c>
      <c r="AT270" s="3">
        <f t="shared" si="109"/>
        <v>100</v>
      </c>
      <c r="AU270" s="3">
        <f t="shared" si="110"/>
        <v>30</v>
      </c>
      <c r="AV270" s="3" t="str">
        <f t="shared" si="92"/>
        <v/>
      </c>
      <c r="AW270" s="3">
        <f t="shared" si="92"/>
        <v>100</v>
      </c>
      <c r="AX270" s="3" t="str">
        <f t="shared" si="92"/>
        <v/>
      </c>
      <c r="AY270" s="3" t="str">
        <f t="shared" si="92"/>
        <v/>
      </c>
      <c r="AZ270" s="3" t="str">
        <f t="shared" si="91"/>
        <v/>
      </c>
      <c r="BA270" s="3" t="str">
        <f t="shared" si="92"/>
        <v/>
      </c>
      <c r="BB270" s="3" t="str">
        <f t="shared" si="92"/>
        <v/>
      </c>
      <c r="BC270" s="3" t="str">
        <f t="shared" si="92"/>
        <v/>
      </c>
      <c r="BD270" s="3" t="str">
        <f t="shared" si="92"/>
        <v/>
      </c>
    </row>
    <row r="271" spans="1:56" ht="14.25" customHeight="1" x14ac:dyDescent="0.45">
      <c r="A271" s="3" t="str">
        <f t="shared" si="93"/>
        <v>MedicalClaims.prv_pcp_last_name</v>
      </c>
      <c r="B271" t="s">
        <v>319</v>
      </c>
      <c r="C271">
        <v>64</v>
      </c>
      <c r="D271" t="s">
        <v>795</v>
      </c>
      <c r="E271" s="4" t="s">
        <v>129</v>
      </c>
      <c r="F271" t="s">
        <v>129</v>
      </c>
      <c r="G271" t="s">
        <v>6</v>
      </c>
      <c r="H271" s="3">
        <f t="shared" si="107"/>
        <v>100</v>
      </c>
      <c r="I271" t="s">
        <v>860</v>
      </c>
      <c r="J271" s="4" t="s">
        <v>1022</v>
      </c>
      <c r="K271" t="s">
        <v>130</v>
      </c>
      <c r="L271" t="s">
        <v>385</v>
      </c>
      <c r="N271" s="4"/>
      <c r="O271" s="3" t="b">
        <f t="shared" si="94"/>
        <v>0</v>
      </c>
      <c r="P271" s="3" t="str">
        <f t="shared" si="95"/>
        <v>MedicalClaims</v>
      </c>
      <c r="Q271" s="3" t="str">
        <f t="shared" si="96"/>
        <v>varchar(50)</v>
      </c>
      <c r="S271" s="3" t="str">
        <f t="shared" si="97"/>
        <v>varchar(50)</v>
      </c>
      <c r="T271" s="3" t="str">
        <f t="shared" si="98"/>
        <v>alter table deerwalk.MedicalClaims add prv_pcp_last_name varchar(50)</v>
      </c>
      <c r="U271" s="3" t="str">
        <f t="shared" si="99"/>
        <v>exec db.ColumnPropertySet 'MedicalClaims', 'prv_pcp_last_name', 'Primary Care Physician Last Name', @tableSchema='deerwalk'</v>
      </c>
      <c r="V271" s="3" t="str">
        <f t="shared" si="100"/>
        <v>exec db.ColumnPropertySet 'MedicalClaims', 'prv_pcp_last_name', 'Gray', @propertyName='SampleData', @tableSchema='deerwalk'</v>
      </c>
      <c r="W271" s="3" t="str">
        <f t="shared" si="101"/>
        <v/>
      </c>
      <c r="X271" s="3" t="str">
        <f t="shared" si="102"/>
        <v xml:space="preserve">/// &lt;summary&gt;Primary Care Physician Last Name&lt;/summary&gt;
[Description("Primary Care Physician Last Name")]
[Column("prv_pcp_last_name")]
[SampleData("Gray")]
[MaxLength(50)]
public string prv_pcp_last_name { get; set; }
</v>
      </c>
      <c r="Y271" s="5" t="str">
        <f t="shared" si="103"/>
        <v>@Html.DescriptionListElement(model =&gt; model.prv_pcp_last_name)</v>
      </c>
      <c r="Z271" s="3" t="str">
        <f t="shared" si="104"/>
        <v>PrvPcpLastName</v>
      </c>
      <c r="AA271" s="3" t="str">
        <f t="shared" si="105"/>
        <v/>
      </c>
      <c r="AC271" s="3" t="str">
        <f t="shared" si="106"/>
        <v>exec db.ColumnPropertySet 'MedicalClaims', 'prv_pcp_last_name', 'PCP Last Name', @propertyName='DisplayName', @tableSchema='deerwalk'</v>
      </c>
      <c r="AR271" s="3" t="str">
        <f t="shared" si="89"/>
        <v>prv_pcp_last_name</v>
      </c>
      <c r="AS271" s="3" t="str">
        <f t="shared" si="108"/>
        <v>prvpcplastname</v>
      </c>
      <c r="AT271" s="3">
        <f t="shared" si="109"/>
        <v>100</v>
      </c>
      <c r="AU271" s="3">
        <f t="shared" si="110"/>
        <v>50</v>
      </c>
      <c r="AV271" s="3" t="str">
        <f t="shared" si="92"/>
        <v/>
      </c>
      <c r="AW271" s="3" t="str">
        <f t="shared" si="92"/>
        <v/>
      </c>
      <c r="AX271" s="3">
        <f t="shared" si="92"/>
        <v>100</v>
      </c>
      <c r="AY271" s="3" t="str">
        <f t="shared" si="92"/>
        <v/>
      </c>
      <c r="AZ271" s="3" t="str">
        <f t="shared" si="91"/>
        <v/>
      </c>
      <c r="BA271" s="3" t="str">
        <f t="shared" si="92"/>
        <v/>
      </c>
      <c r="BB271" s="3" t="str">
        <f t="shared" si="92"/>
        <v/>
      </c>
      <c r="BC271" s="3" t="str">
        <f t="shared" si="92"/>
        <v/>
      </c>
      <c r="BD271" s="3" t="str">
        <f t="shared" si="92"/>
        <v/>
      </c>
    </row>
    <row r="272" spans="1:56" ht="14.25" customHeight="1" x14ac:dyDescent="0.45">
      <c r="A272" s="3" t="str">
        <f t="shared" si="93"/>
        <v>MedicalClaims.svc_pos_code</v>
      </c>
      <c r="B272" t="s">
        <v>319</v>
      </c>
      <c r="C272">
        <v>65</v>
      </c>
      <c r="D272" t="s">
        <v>800</v>
      </c>
      <c r="E272" s="4" t="s">
        <v>386</v>
      </c>
      <c r="F272" t="s">
        <v>386</v>
      </c>
      <c r="G272" t="s">
        <v>6</v>
      </c>
      <c r="H272" s="3">
        <f t="shared" si="107"/>
        <v>2</v>
      </c>
      <c r="I272" t="s">
        <v>859</v>
      </c>
      <c r="J272" s="4" t="s">
        <v>930</v>
      </c>
      <c r="K272" t="s">
        <v>387</v>
      </c>
      <c r="L272" t="s">
        <v>832</v>
      </c>
      <c r="N272" s="4"/>
      <c r="O272" s="3" t="b">
        <f t="shared" si="94"/>
        <v>0</v>
      </c>
      <c r="P272" s="3" t="str">
        <f t="shared" si="95"/>
        <v>MedicalClaims</v>
      </c>
      <c r="Q272" s="3" t="str">
        <f t="shared" si="96"/>
        <v xml:space="preserve">varchar(2) not null </v>
      </c>
      <c r="S272" s="3" t="str">
        <f t="shared" si="97"/>
        <v xml:space="preserve">varchar(2) not null </v>
      </c>
      <c r="T272" s="3" t="str">
        <f t="shared" si="98"/>
        <v xml:space="preserve">alter table deerwalk.MedicalClaims add svc_pos_code varchar(2) not null </v>
      </c>
      <c r="U272" s="3" t="str">
        <f t="shared" si="99"/>
        <v>exec db.ColumnPropertySet 'MedicalClaims', 'svc_pos_code', 'Place of Service code', @tableSchema='deerwalk'</v>
      </c>
      <c r="V272" s="3" t="str">
        <f t="shared" si="100"/>
        <v>exec db.ColumnPropertySet 'MedicalClaims', 'svc_pos_code', '21', @propertyName='SampleData', @tableSchema='deerwalk'</v>
      </c>
      <c r="W272" s="3" t="str">
        <f t="shared" si="101"/>
        <v/>
      </c>
      <c r="X272" s="3" t="str">
        <f t="shared" si="102"/>
        <v xml:space="preserve">/// &lt;summary&gt;Place of Service code&lt;/summary&gt;
[Description("Place of Service code")]
[Required]
[Column("svc_pos_code")]
[SampleData("21")]
[MaxLength(2)]
public string svc_pos_code { get; set; }
</v>
      </c>
      <c r="Y272" s="5" t="str">
        <f t="shared" si="103"/>
        <v>@Html.DescriptionListElement(model =&gt; model.svc_pos_code)</v>
      </c>
      <c r="Z272" s="3" t="str">
        <f t="shared" si="104"/>
        <v>SvcPosCode</v>
      </c>
      <c r="AA272" s="3" t="str">
        <f t="shared" si="105"/>
        <v/>
      </c>
      <c r="AC272" s="3" t="str">
        <f t="shared" si="106"/>
        <v>exec db.ColumnPropertySet 'MedicalClaims', 'svc_pos_code', 'Place of', @propertyName='DisplayName', @tableSchema='deerwalk'</v>
      </c>
      <c r="AR272" s="3" t="str">
        <f t="shared" si="89"/>
        <v>svc_pos_code</v>
      </c>
      <c r="AS272" s="3" t="str">
        <f t="shared" si="108"/>
        <v>svcposcode</v>
      </c>
      <c r="AT272" s="3">
        <f t="shared" si="109"/>
        <v>2</v>
      </c>
      <c r="AU272" s="3">
        <f t="shared" si="110"/>
        <v>2</v>
      </c>
      <c r="AV272" s="3" t="str">
        <f t="shared" si="92"/>
        <v/>
      </c>
      <c r="AW272" s="3" t="str">
        <f t="shared" si="92"/>
        <v/>
      </c>
      <c r="AX272" s="3" t="str">
        <f t="shared" si="92"/>
        <v/>
      </c>
      <c r="AY272" s="3" t="str">
        <f t="shared" si="92"/>
        <v/>
      </c>
      <c r="AZ272" s="3" t="str">
        <f t="shared" si="91"/>
        <v/>
      </c>
      <c r="BA272" s="3" t="str">
        <f t="shared" si="92"/>
        <v/>
      </c>
      <c r="BB272" s="3" t="str">
        <f t="shared" si="92"/>
        <v/>
      </c>
      <c r="BC272" s="3" t="str">
        <f t="shared" si="92"/>
        <v/>
      </c>
      <c r="BD272" s="3" t="str">
        <f t="shared" si="92"/>
        <v/>
      </c>
    </row>
    <row r="273" spans="1:56" ht="14.25" customHeight="1" x14ac:dyDescent="0.45">
      <c r="A273" s="3" t="str">
        <f t="shared" si="93"/>
        <v>MedicalClaims.svc_pos_desc</v>
      </c>
      <c r="B273" t="s">
        <v>319</v>
      </c>
      <c r="C273">
        <v>66</v>
      </c>
      <c r="D273" t="s">
        <v>795</v>
      </c>
      <c r="E273" s="4" t="s">
        <v>388</v>
      </c>
      <c r="F273" t="s">
        <v>388</v>
      </c>
      <c r="G273" t="s">
        <v>6</v>
      </c>
      <c r="H273" s="3">
        <f t="shared" si="107"/>
        <v>50</v>
      </c>
      <c r="I273" t="s">
        <v>860</v>
      </c>
      <c r="J273" s="4" t="s">
        <v>930</v>
      </c>
      <c r="K273" t="s">
        <v>389</v>
      </c>
      <c r="L273" t="s">
        <v>390</v>
      </c>
      <c r="N273" s="4"/>
      <c r="O273" s="3" t="b">
        <f t="shared" si="94"/>
        <v>0</v>
      </c>
      <c r="P273" s="3" t="str">
        <f t="shared" si="95"/>
        <v>MedicalClaims</v>
      </c>
      <c r="Q273" s="3" t="str">
        <f t="shared" si="96"/>
        <v>varchar(50)</v>
      </c>
      <c r="S273" s="3" t="str">
        <f t="shared" si="97"/>
        <v>varchar(50)</v>
      </c>
      <c r="T273" s="3" t="str">
        <f t="shared" si="98"/>
        <v>alter table deerwalk.MedicalClaims add svc_pos_desc varchar(50)</v>
      </c>
      <c r="U273" s="3" t="str">
        <f t="shared" si="99"/>
        <v>exec db.ColumnPropertySet 'MedicalClaims', 'svc_pos_desc', 'Place of Service description; from Master POS table. ', @tableSchema='deerwalk'</v>
      </c>
      <c r="V273" s="3" t="str">
        <f t="shared" si="100"/>
        <v>exec db.ColumnPropertySet 'MedicalClaims', 'svc_pos_desc', 'Inpatient', @propertyName='SampleData', @tableSchema='deerwalk'</v>
      </c>
      <c r="W273" s="3" t="str">
        <f t="shared" si="101"/>
        <v/>
      </c>
      <c r="X273" s="3" t="str">
        <f t="shared" si="102"/>
        <v xml:space="preserve">/// &lt;summary&gt;Place of Service description; from Master POS table. &lt;/summary&gt;
[Description("Place of Service description; from Master POS table. ")]
[Column("svc_pos_desc")]
[SampleData("Inpatient")]
[MaxLength(50)]
public string svc_pos_desc { get; set; }
</v>
      </c>
      <c r="Y273" s="5" t="str">
        <f t="shared" si="103"/>
        <v>@Html.DescriptionListElement(model =&gt; model.svc_pos_desc)</v>
      </c>
      <c r="Z273" s="3" t="str">
        <f t="shared" si="104"/>
        <v>SvcPosDesc</v>
      </c>
      <c r="AA273" s="3" t="str">
        <f t="shared" si="105"/>
        <v/>
      </c>
      <c r="AC273" s="3" t="str">
        <f t="shared" si="106"/>
        <v>exec db.ColumnPropertySet 'MedicalClaims', 'svc_pos_desc', 'Place of', @propertyName='DisplayName', @tableSchema='deerwalk'</v>
      </c>
      <c r="AR273" s="3" t="str">
        <f t="shared" si="89"/>
        <v>svc_pos_desc</v>
      </c>
      <c r="AS273" s="3" t="str">
        <f t="shared" si="108"/>
        <v>svcposdesc</v>
      </c>
      <c r="AT273" s="3">
        <f t="shared" si="109"/>
        <v>50</v>
      </c>
      <c r="AU273" s="3">
        <f t="shared" si="110"/>
        <v>50</v>
      </c>
      <c r="AV273" s="3" t="str">
        <f t="shared" si="92"/>
        <v/>
      </c>
      <c r="AW273" s="3" t="str">
        <f t="shared" si="92"/>
        <v/>
      </c>
      <c r="AX273" s="3" t="str">
        <f t="shared" si="92"/>
        <v/>
      </c>
      <c r="AY273" s="3" t="str">
        <f t="shared" si="92"/>
        <v/>
      </c>
      <c r="AZ273" s="3" t="str">
        <f t="shared" si="91"/>
        <v/>
      </c>
      <c r="BA273" s="3" t="str">
        <f t="shared" si="92"/>
        <v/>
      </c>
      <c r="BB273" s="3" t="str">
        <f t="shared" si="92"/>
        <v/>
      </c>
      <c r="BC273" s="3" t="str">
        <f t="shared" si="92"/>
        <v/>
      </c>
      <c r="BD273" s="3" t="str">
        <f t="shared" si="92"/>
        <v/>
      </c>
    </row>
    <row r="274" spans="1:56" ht="14.25" customHeight="1" x14ac:dyDescent="0.45">
      <c r="A274" s="3" t="str">
        <f t="shared" si="93"/>
        <v>MedicalClaims.svc_diag_1_code</v>
      </c>
      <c r="B274" t="s">
        <v>319</v>
      </c>
      <c r="C274">
        <v>67</v>
      </c>
      <c r="D274" t="s">
        <v>800</v>
      </c>
      <c r="E274" s="4" t="s">
        <v>391</v>
      </c>
      <c r="F274" t="s">
        <v>391</v>
      </c>
      <c r="G274" t="s">
        <v>6</v>
      </c>
      <c r="H274" s="3">
        <f t="shared" si="107"/>
        <v>8</v>
      </c>
      <c r="I274" t="s">
        <v>869</v>
      </c>
      <c r="J274" s="4" t="s">
        <v>1085</v>
      </c>
      <c r="K274" t="s">
        <v>392</v>
      </c>
      <c r="L274" t="s">
        <v>833</v>
      </c>
      <c r="N274" s="4"/>
      <c r="O274" s="3" t="b">
        <f t="shared" si="94"/>
        <v>0</v>
      </c>
      <c r="P274" s="3" t="str">
        <f t="shared" si="95"/>
        <v>MedicalClaims</v>
      </c>
      <c r="Q274" s="3" t="str">
        <f t="shared" si="96"/>
        <v xml:space="preserve">varchar(8) not null </v>
      </c>
      <c r="S274" s="3" t="str">
        <f t="shared" si="97"/>
        <v xml:space="preserve">varchar(8) not null </v>
      </c>
      <c r="T274" s="3" t="str">
        <f t="shared" si="98"/>
        <v xml:space="preserve">alter table deerwalk.MedicalClaims add svc_diag_1_code varchar(8) not null </v>
      </c>
      <c r="U274" s="3" t="str">
        <f t="shared" si="99"/>
        <v>exec db.ColumnPropertySet 'MedicalClaims', 'svc_diag_1_code', 'Primary ICD', @tableSchema='deerwalk'</v>
      </c>
      <c r="V274" s="3" t="str">
        <f t="shared" si="100"/>
        <v>exec db.ColumnPropertySet 'MedicalClaims', 'svc_diag_1_code', '272', @propertyName='SampleData', @tableSchema='deerwalk'</v>
      </c>
      <c r="W274" s="3" t="str">
        <f t="shared" si="101"/>
        <v/>
      </c>
      <c r="X274" s="3" t="str">
        <f t="shared" si="102"/>
        <v xml:space="preserve">/// &lt;summary&gt;Primary ICD&lt;/summary&gt;
[Description("Primary ICD")]
[Required]
[Column("svc_diag_1_code")]
[SampleData("272")]
[MaxLength(8)]
public string svc_diag_1_code { get; set; }
</v>
      </c>
      <c r="Y274" s="5" t="str">
        <f t="shared" si="103"/>
        <v>@Html.DescriptionListElement(model =&gt; model.svc_diag_1_code)</v>
      </c>
      <c r="Z274" s="3" t="str">
        <f t="shared" si="104"/>
        <v>SvcDiag1Code</v>
      </c>
      <c r="AA274" s="3" t="str">
        <f t="shared" si="105"/>
        <v/>
      </c>
      <c r="AC274" s="3" t="str">
        <f t="shared" si="106"/>
        <v>exec db.ColumnPropertySet 'MedicalClaims', 'svc_diag_1_code', 'ICD #1 Code', @propertyName='DisplayName', @tableSchema='deerwalk'</v>
      </c>
      <c r="AR274" s="3" t="str">
        <f t="shared" si="89"/>
        <v>svc_diag_1_code</v>
      </c>
      <c r="AS274" s="3" t="str">
        <f t="shared" si="108"/>
        <v>svcdiag1code</v>
      </c>
      <c r="AT274" s="3">
        <f t="shared" si="109"/>
        <v>8</v>
      </c>
      <c r="AU274" s="3">
        <f t="shared" si="110"/>
        <v>8</v>
      </c>
      <c r="AV274" s="3" t="str">
        <f t="shared" si="92"/>
        <v/>
      </c>
      <c r="AW274" s="3" t="str">
        <f t="shared" si="92"/>
        <v/>
      </c>
      <c r="AX274" s="3" t="str">
        <f t="shared" si="92"/>
        <v/>
      </c>
      <c r="AY274" s="3" t="str">
        <f t="shared" si="92"/>
        <v/>
      </c>
      <c r="AZ274" s="3" t="str">
        <f t="shared" si="91"/>
        <v/>
      </c>
      <c r="BA274" s="3" t="str">
        <f t="shared" si="92"/>
        <v/>
      </c>
      <c r="BB274" s="3" t="str">
        <f t="shared" si="92"/>
        <v/>
      </c>
      <c r="BC274" s="3" t="str">
        <f t="shared" si="92"/>
        <v/>
      </c>
      <c r="BD274" s="3" t="str">
        <f t="shared" si="92"/>
        <v/>
      </c>
    </row>
    <row r="275" spans="1:56" ht="14.25" customHeight="1" x14ac:dyDescent="0.45">
      <c r="A275" s="3" t="str">
        <f t="shared" si="93"/>
        <v>MedicalClaims.svc_diag_1_desc</v>
      </c>
      <c r="B275" t="s">
        <v>319</v>
      </c>
      <c r="C275">
        <v>68</v>
      </c>
      <c r="D275" t="s">
        <v>795</v>
      </c>
      <c r="E275" s="4" t="s">
        <v>393</v>
      </c>
      <c r="F275" t="s">
        <v>393</v>
      </c>
      <c r="G275" t="s">
        <v>6</v>
      </c>
      <c r="H275" s="3">
        <f t="shared" si="107"/>
        <v>100</v>
      </c>
      <c r="I275" t="s">
        <v>835</v>
      </c>
      <c r="J275" s="4" t="s">
        <v>1086</v>
      </c>
      <c r="K275" t="s">
        <v>394</v>
      </c>
      <c r="L275" t="s">
        <v>795</v>
      </c>
      <c r="N275" s="4"/>
      <c r="O275" s="3" t="b">
        <f t="shared" si="94"/>
        <v>0</v>
      </c>
      <c r="P275" s="3" t="str">
        <f t="shared" si="95"/>
        <v>MedicalClaims</v>
      </c>
      <c r="Q275" s="3" t="str">
        <f t="shared" si="96"/>
        <v>varchar(100)</v>
      </c>
      <c r="S275" s="3" t="str">
        <f t="shared" si="97"/>
        <v>varchar(100)</v>
      </c>
      <c r="T275" s="3" t="str">
        <f t="shared" si="98"/>
        <v>alter table deerwalk.MedicalClaims add svc_diag_1_desc varchar(100)</v>
      </c>
      <c r="U275" s="3" t="str">
        <f t="shared" si="99"/>
        <v>exec db.ColumnPropertySet 'MedicalClaims', 'svc_diag_1_desc', 'Diagnosis Description; From master ICD9 table. For home grown codes, use client description.', @tableSchema='deerwalk'</v>
      </c>
      <c r="V275" s="3" t="str">
        <f t="shared" si="100"/>
        <v/>
      </c>
      <c r="W275" s="3" t="str">
        <f t="shared" si="101"/>
        <v/>
      </c>
      <c r="X275" s="3" t="str">
        <f t="shared" si="102"/>
        <v xml:space="preserve">/// &lt;summary&gt;Diagnosis Description; From master ICD9 table. For home grown codes, use client description.&lt;/summary&gt;
[Description("Diagnosis Description; From master ICD9 table. For home grown codes, use client description.")]
[Column("svc_diag_1_desc")]
[MaxLength(100)]
public string svc_diag_1_desc { get; set; }
</v>
      </c>
      <c r="Y275" s="5" t="str">
        <f t="shared" si="103"/>
        <v>@Html.DescriptionListElement(model =&gt; model.svc_diag_1_desc)</v>
      </c>
      <c r="Z275" s="3" t="str">
        <f t="shared" si="104"/>
        <v>SvcDiag1Desc</v>
      </c>
      <c r="AA275" s="3" t="str">
        <f t="shared" si="105"/>
        <v/>
      </c>
      <c r="AC275" s="3" t="str">
        <f t="shared" si="106"/>
        <v>exec db.ColumnPropertySet 'MedicalClaims', 'svc_diag_1_desc', 'ICD #1', @propertyName='DisplayName', @tableSchema='deerwalk'</v>
      </c>
      <c r="AR275" s="3" t="str">
        <f t="shared" si="89"/>
        <v>svc_diag_1_desc</v>
      </c>
      <c r="AS275" s="3" t="str">
        <f t="shared" si="108"/>
        <v>svcdiag1desc</v>
      </c>
      <c r="AT275" s="3">
        <f t="shared" si="109"/>
        <v>100</v>
      </c>
      <c r="AU275" s="3">
        <f t="shared" si="110"/>
        <v>100</v>
      </c>
      <c r="AV275" s="3" t="str">
        <f t="shared" si="92"/>
        <v/>
      </c>
      <c r="AW275" s="3" t="str">
        <f t="shared" si="92"/>
        <v/>
      </c>
      <c r="AX275" s="3" t="str">
        <f t="shared" si="92"/>
        <v/>
      </c>
      <c r="AY275" s="3" t="str">
        <f t="shared" si="92"/>
        <v/>
      </c>
      <c r="AZ275" s="3" t="str">
        <f t="shared" si="91"/>
        <v/>
      </c>
      <c r="BA275" s="3" t="str">
        <f t="shared" si="92"/>
        <v/>
      </c>
      <c r="BB275" s="3" t="str">
        <f t="shared" si="92"/>
        <v/>
      </c>
      <c r="BC275" s="3" t="str">
        <f t="shared" si="92"/>
        <v/>
      </c>
      <c r="BD275" s="3" t="str">
        <f t="shared" si="92"/>
        <v/>
      </c>
    </row>
    <row r="276" spans="1:56" ht="14.25" customHeight="1" x14ac:dyDescent="0.45">
      <c r="A276" s="3" t="str">
        <f t="shared" si="93"/>
        <v>MedicalClaims.svc_diag_2_code</v>
      </c>
      <c r="B276" t="s">
        <v>319</v>
      </c>
      <c r="C276">
        <v>69</v>
      </c>
      <c r="D276" t="s">
        <v>795</v>
      </c>
      <c r="E276" s="4" t="s">
        <v>395</v>
      </c>
      <c r="F276" t="s">
        <v>395</v>
      </c>
      <c r="G276" t="s">
        <v>6</v>
      </c>
      <c r="H276" s="3">
        <f t="shared" si="107"/>
        <v>30</v>
      </c>
      <c r="I276" t="s">
        <v>821</v>
      </c>
      <c r="J276" s="4" t="s">
        <v>1095</v>
      </c>
      <c r="K276" t="s">
        <v>396</v>
      </c>
      <c r="L276" t="s">
        <v>834</v>
      </c>
      <c r="N276" s="4"/>
      <c r="O276" s="3" t="b">
        <f t="shared" si="94"/>
        <v>0</v>
      </c>
      <c r="P276" s="3" t="str">
        <f t="shared" si="95"/>
        <v>MedicalClaims</v>
      </c>
      <c r="Q276" s="3" t="str">
        <f t="shared" si="96"/>
        <v>varchar(30)</v>
      </c>
      <c r="S276" s="3" t="str">
        <f t="shared" si="97"/>
        <v>varchar(30)</v>
      </c>
      <c r="T276" s="3" t="str">
        <f t="shared" si="98"/>
        <v>alter table deerwalk.MedicalClaims add svc_diag_2_code varchar(30)</v>
      </c>
      <c r="U276" s="3" t="str">
        <f t="shared" si="99"/>
        <v>exec db.ColumnPropertySet 'MedicalClaims', 'svc_diag_2_code', 'Secondary ICD', @tableSchema='deerwalk'</v>
      </c>
      <c r="V276" s="3" t="str">
        <f t="shared" si="100"/>
        <v>exec db.ColumnPropertySet 'MedicalClaims', 'svc_diag_2_code', '401.1', @propertyName='SampleData', @tableSchema='deerwalk'</v>
      </c>
      <c r="W276" s="3" t="str">
        <f t="shared" si="101"/>
        <v/>
      </c>
      <c r="X276" s="3" t="str">
        <f t="shared" si="102"/>
        <v xml:space="preserve">/// &lt;summary&gt;Secondary ICD&lt;/summary&gt;
[Description("Secondary ICD")]
[Column("svc_diag_2_code")]
[SampleData("401.1")]
[MaxLength(30)]
public string svc_diag_2_code { get; set; }
</v>
      </c>
      <c r="Y276" s="5" t="str">
        <f t="shared" si="103"/>
        <v>@Html.DescriptionListElement(model =&gt; model.svc_diag_2_code)</v>
      </c>
      <c r="Z276" s="3" t="str">
        <f t="shared" si="104"/>
        <v>SvcDiag2Code</v>
      </c>
      <c r="AA276" s="3" t="str">
        <f t="shared" si="105"/>
        <v/>
      </c>
      <c r="AC276" s="3" t="str">
        <f t="shared" si="106"/>
        <v>exec db.ColumnPropertySet 'MedicalClaims', 'svc_diag_2_code', 'ICD #2 Code', @propertyName='DisplayName', @tableSchema='deerwalk'</v>
      </c>
      <c r="AR276" s="3" t="str">
        <f t="shared" si="89"/>
        <v>svc_diag_2_code</v>
      </c>
      <c r="AS276" s="3" t="str">
        <f t="shared" si="108"/>
        <v>svcdiag2code</v>
      </c>
      <c r="AT276" s="3">
        <f t="shared" si="109"/>
        <v>30</v>
      </c>
      <c r="AU276" s="3">
        <f t="shared" si="110"/>
        <v>30</v>
      </c>
      <c r="AV276" s="3" t="str">
        <f t="shared" si="92"/>
        <v/>
      </c>
      <c r="AW276" s="3" t="str">
        <f t="shared" si="92"/>
        <v/>
      </c>
      <c r="AX276" s="3" t="str">
        <f t="shared" si="92"/>
        <v/>
      </c>
      <c r="AY276" s="3" t="str">
        <f t="shared" si="92"/>
        <v/>
      </c>
      <c r="AZ276" s="3" t="str">
        <f t="shared" si="91"/>
        <v/>
      </c>
      <c r="BA276" s="3" t="str">
        <f t="shared" si="92"/>
        <v/>
      </c>
      <c r="BB276" s="3" t="str">
        <f t="shared" si="92"/>
        <v/>
      </c>
      <c r="BC276" s="3" t="str">
        <f t="shared" si="92"/>
        <v/>
      </c>
      <c r="BD276" s="3" t="str">
        <f t="shared" si="92"/>
        <v/>
      </c>
    </row>
    <row r="277" spans="1:56" ht="14.25" customHeight="1" x14ac:dyDescent="0.45">
      <c r="A277" s="3" t="str">
        <f t="shared" si="93"/>
        <v>MedicalClaims.svc_diag_2_desc</v>
      </c>
      <c r="B277" t="s">
        <v>319</v>
      </c>
      <c r="C277">
        <v>70</v>
      </c>
      <c r="D277" t="s">
        <v>795</v>
      </c>
      <c r="E277" s="4" t="s">
        <v>397</v>
      </c>
      <c r="F277" t="s">
        <v>397</v>
      </c>
      <c r="G277" t="s">
        <v>6</v>
      </c>
      <c r="H277" s="3">
        <f t="shared" si="107"/>
        <v>100</v>
      </c>
      <c r="I277" t="s">
        <v>835</v>
      </c>
      <c r="J277" s="4" t="s">
        <v>1087</v>
      </c>
      <c r="K277" t="s">
        <v>394</v>
      </c>
      <c r="L277" t="s">
        <v>795</v>
      </c>
      <c r="N277" s="4"/>
      <c r="O277" s="3" t="b">
        <f t="shared" si="94"/>
        <v>0</v>
      </c>
      <c r="P277" s="3" t="str">
        <f t="shared" si="95"/>
        <v>MedicalClaims</v>
      </c>
      <c r="Q277" s="3" t="str">
        <f t="shared" si="96"/>
        <v>varchar(100)</v>
      </c>
      <c r="S277" s="3" t="str">
        <f t="shared" si="97"/>
        <v>varchar(100)</v>
      </c>
      <c r="T277" s="3" t="str">
        <f t="shared" si="98"/>
        <v>alter table deerwalk.MedicalClaims add svc_diag_2_desc varchar(100)</v>
      </c>
      <c r="U277" s="3" t="str">
        <f t="shared" si="99"/>
        <v>exec db.ColumnPropertySet 'MedicalClaims', 'svc_diag_2_desc', 'Diagnosis Description; From master ICD9 table. For home grown codes, use client description.', @tableSchema='deerwalk'</v>
      </c>
      <c r="V277" s="3" t="str">
        <f t="shared" si="100"/>
        <v/>
      </c>
      <c r="W277" s="3" t="str">
        <f t="shared" si="101"/>
        <v/>
      </c>
      <c r="X277" s="3" t="str">
        <f t="shared" si="102"/>
        <v xml:space="preserve">/// &lt;summary&gt;Diagnosis Description; From master ICD9 table. For home grown codes, use client description.&lt;/summary&gt;
[Description("Diagnosis Description; From master ICD9 table. For home grown codes, use client description.")]
[Column("svc_diag_2_desc")]
[MaxLength(100)]
public string svc_diag_2_desc { get; set; }
</v>
      </c>
      <c r="Y277" s="5" t="str">
        <f t="shared" si="103"/>
        <v>@Html.DescriptionListElement(model =&gt; model.svc_diag_2_desc)</v>
      </c>
      <c r="Z277" s="3" t="str">
        <f t="shared" si="104"/>
        <v>SvcDiag2Desc</v>
      </c>
      <c r="AA277" s="3" t="str">
        <f t="shared" si="105"/>
        <v/>
      </c>
      <c r="AC277" s="3" t="str">
        <f t="shared" si="106"/>
        <v>exec db.ColumnPropertySet 'MedicalClaims', 'svc_diag_2_desc', 'ICD #2', @propertyName='DisplayName', @tableSchema='deerwalk'</v>
      </c>
      <c r="AR277" s="3" t="str">
        <f t="shared" si="89"/>
        <v>svc_diag_2_desc</v>
      </c>
      <c r="AS277" s="3" t="str">
        <f t="shared" si="108"/>
        <v>svcdiag2desc</v>
      </c>
      <c r="AT277" s="3">
        <f t="shared" si="109"/>
        <v>100</v>
      </c>
      <c r="AU277" s="3">
        <f t="shared" si="110"/>
        <v>100</v>
      </c>
      <c r="AV277" s="3" t="str">
        <f t="shared" si="92"/>
        <v/>
      </c>
      <c r="AW277" s="3" t="str">
        <f t="shared" si="92"/>
        <v/>
      </c>
      <c r="AX277" s="3" t="str">
        <f t="shared" si="92"/>
        <v/>
      </c>
      <c r="AY277" s="3" t="str">
        <f t="shared" si="92"/>
        <v/>
      </c>
      <c r="AZ277" s="3" t="str">
        <f t="shared" si="91"/>
        <v/>
      </c>
      <c r="BA277" s="3" t="str">
        <f t="shared" si="92"/>
        <v/>
      </c>
      <c r="BB277" s="3" t="str">
        <f t="shared" si="92"/>
        <v/>
      </c>
      <c r="BC277" s="3" t="str">
        <f t="shared" si="92"/>
        <v/>
      </c>
      <c r="BD277" s="3" t="str">
        <f t="shared" si="92"/>
        <v/>
      </c>
    </row>
    <row r="278" spans="1:56" ht="14.25" customHeight="1" x14ac:dyDescent="0.45">
      <c r="A278" s="3" t="str">
        <f t="shared" si="93"/>
        <v>MedicalClaims.svc_diag_3_code</v>
      </c>
      <c r="B278" t="s">
        <v>319</v>
      </c>
      <c r="C278">
        <v>71</v>
      </c>
      <c r="D278" t="s">
        <v>795</v>
      </c>
      <c r="E278" s="4" t="s">
        <v>398</v>
      </c>
      <c r="F278" t="s">
        <v>398</v>
      </c>
      <c r="G278" t="s">
        <v>6</v>
      </c>
      <c r="H278" s="3">
        <f t="shared" si="107"/>
        <v>30</v>
      </c>
      <c r="I278" t="s">
        <v>821</v>
      </c>
      <c r="J278" s="4" t="s">
        <v>1096</v>
      </c>
      <c r="K278" t="s">
        <v>399</v>
      </c>
      <c r="L278" t="s">
        <v>795</v>
      </c>
      <c r="N278" s="4"/>
      <c r="O278" s="3" t="b">
        <f t="shared" si="94"/>
        <v>0</v>
      </c>
      <c r="P278" s="3" t="str">
        <f t="shared" si="95"/>
        <v>MedicalClaims</v>
      </c>
      <c r="Q278" s="3" t="str">
        <f t="shared" si="96"/>
        <v>varchar(30)</v>
      </c>
      <c r="S278" s="3" t="str">
        <f t="shared" si="97"/>
        <v>varchar(30)</v>
      </c>
      <c r="T278" s="3" t="str">
        <f t="shared" si="98"/>
        <v>alter table deerwalk.MedicalClaims add svc_diag_3_code varchar(30)</v>
      </c>
      <c r="U278" s="3" t="str">
        <f t="shared" si="99"/>
        <v>exec db.ColumnPropertySet 'MedicalClaims', 'svc_diag_3_code', 'Tertiary ICD', @tableSchema='deerwalk'</v>
      </c>
      <c r="V278" s="3" t="str">
        <f t="shared" si="100"/>
        <v/>
      </c>
      <c r="W278" s="3" t="str">
        <f t="shared" si="101"/>
        <v/>
      </c>
      <c r="X278" s="3" t="str">
        <f t="shared" si="102"/>
        <v xml:space="preserve">/// &lt;summary&gt;Tertiary ICD&lt;/summary&gt;
[Description("Tertiary ICD")]
[Column("svc_diag_3_code")]
[MaxLength(30)]
public string svc_diag_3_code { get; set; }
</v>
      </c>
      <c r="Y278" s="5" t="str">
        <f t="shared" si="103"/>
        <v>@Html.DescriptionListElement(model =&gt; model.svc_diag_3_code)</v>
      </c>
      <c r="Z278" s="3" t="str">
        <f t="shared" si="104"/>
        <v>SvcDiag3Code</v>
      </c>
      <c r="AA278" s="3" t="str">
        <f t="shared" si="105"/>
        <v/>
      </c>
      <c r="AC278" s="3" t="str">
        <f t="shared" si="106"/>
        <v>exec db.ColumnPropertySet 'MedicalClaims', 'svc_diag_3_code', 'ICD #3 Code', @propertyName='DisplayName', @tableSchema='deerwalk'</v>
      </c>
      <c r="AR278" s="3" t="str">
        <f t="shared" si="89"/>
        <v>svc_diag_3_code</v>
      </c>
      <c r="AS278" s="3" t="str">
        <f t="shared" si="108"/>
        <v>svcdiag3code</v>
      </c>
      <c r="AT278" s="3">
        <f t="shared" si="109"/>
        <v>30</v>
      </c>
      <c r="AU278" s="3">
        <f t="shared" si="110"/>
        <v>30</v>
      </c>
      <c r="AV278" s="3" t="str">
        <f t="shared" si="92"/>
        <v/>
      </c>
      <c r="AW278" s="3" t="str">
        <f t="shared" si="92"/>
        <v/>
      </c>
      <c r="AX278" s="3" t="str">
        <f t="shared" si="92"/>
        <v/>
      </c>
      <c r="AY278" s="3" t="str">
        <f t="shared" si="92"/>
        <v/>
      </c>
      <c r="AZ278" s="3" t="str">
        <f t="shared" si="91"/>
        <v/>
      </c>
      <c r="BA278" s="3" t="str">
        <f t="shared" si="92"/>
        <v/>
      </c>
      <c r="BB278" s="3" t="str">
        <f t="shared" si="92"/>
        <v/>
      </c>
      <c r="BC278" s="3" t="str">
        <f t="shared" si="92"/>
        <v/>
      </c>
      <c r="BD278" s="3" t="str">
        <f t="shared" si="92"/>
        <v/>
      </c>
    </row>
    <row r="279" spans="1:56" ht="14.25" customHeight="1" x14ac:dyDescent="0.45">
      <c r="A279" s="3" t="str">
        <f t="shared" si="93"/>
        <v>MedicalClaims.svc_diag_3_desc</v>
      </c>
      <c r="B279" t="s">
        <v>319</v>
      </c>
      <c r="C279">
        <v>72</v>
      </c>
      <c r="D279" t="s">
        <v>795</v>
      </c>
      <c r="E279" s="4" t="s">
        <v>400</v>
      </c>
      <c r="F279" t="s">
        <v>400</v>
      </c>
      <c r="G279" t="s">
        <v>6</v>
      </c>
      <c r="H279" s="3">
        <f t="shared" si="107"/>
        <v>100</v>
      </c>
      <c r="I279" t="s">
        <v>835</v>
      </c>
      <c r="J279" s="4" t="s">
        <v>1088</v>
      </c>
      <c r="K279" t="s">
        <v>394</v>
      </c>
      <c r="L279" t="s">
        <v>795</v>
      </c>
      <c r="N279" s="4"/>
      <c r="O279" s="3" t="b">
        <f t="shared" si="94"/>
        <v>0</v>
      </c>
      <c r="P279" s="3" t="str">
        <f t="shared" si="95"/>
        <v>MedicalClaims</v>
      </c>
      <c r="Q279" s="3" t="str">
        <f t="shared" si="96"/>
        <v>varchar(100)</v>
      </c>
      <c r="S279" s="3" t="str">
        <f t="shared" si="97"/>
        <v>varchar(100)</v>
      </c>
      <c r="T279" s="3" t="str">
        <f t="shared" si="98"/>
        <v>alter table deerwalk.MedicalClaims add svc_diag_3_desc varchar(100)</v>
      </c>
      <c r="U279" s="3" t="str">
        <f t="shared" si="99"/>
        <v>exec db.ColumnPropertySet 'MedicalClaims', 'svc_diag_3_desc', 'Diagnosis Description; From master ICD9 table. For home grown codes, use client description.', @tableSchema='deerwalk'</v>
      </c>
      <c r="V279" s="3" t="str">
        <f t="shared" si="100"/>
        <v/>
      </c>
      <c r="W279" s="3" t="str">
        <f t="shared" si="101"/>
        <v/>
      </c>
      <c r="X279" s="3" t="str">
        <f t="shared" si="102"/>
        <v xml:space="preserve">/// &lt;summary&gt;Diagnosis Description; From master ICD9 table. For home grown codes, use client description.&lt;/summary&gt;
[Description("Diagnosis Description; From master ICD9 table. For home grown codes, use client description.")]
[Column("svc_diag_3_desc")]
[MaxLength(100)]
public string svc_diag_3_desc { get; set; }
</v>
      </c>
      <c r="Y279" s="5" t="str">
        <f t="shared" si="103"/>
        <v>@Html.DescriptionListElement(model =&gt; model.svc_diag_3_desc)</v>
      </c>
      <c r="Z279" s="3" t="str">
        <f t="shared" si="104"/>
        <v>SvcDiag3Desc</v>
      </c>
      <c r="AA279" s="3" t="str">
        <f t="shared" si="105"/>
        <v/>
      </c>
      <c r="AC279" s="3" t="str">
        <f t="shared" si="106"/>
        <v>exec db.ColumnPropertySet 'MedicalClaims', 'svc_diag_3_desc', 'ICD #3', @propertyName='DisplayName', @tableSchema='deerwalk'</v>
      </c>
      <c r="AR279" s="3" t="str">
        <f t="shared" si="89"/>
        <v>svc_diag_3_desc</v>
      </c>
      <c r="AS279" s="3" t="str">
        <f t="shared" si="108"/>
        <v>svcdiag3desc</v>
      </c>
      <c r="AT279" s="3">
        <f t="shared" si="109"/>
        <v>100</v>
      </c>
      <c r="AU279" s="3">
        <f t="shared" si="110"/>
        <v>100</v>
      </c>
      <c r="AV279" s="3" t="str">
        <f t="shared" si="92"/>
        <v/>
      </c>
      <c r="AW279" s="3" t="str">
        <f t="shared" si="92"/>
        <v/>
      </c>
      <c r="AX279" s="3" t="str">
        <f t="shared" si="92"/>
        <v/>
      </c>
      <c r="AY279" s="3" t="str">
        <f t="shared" si="92"/>
        <v/>
      </c>
      <c r="AZ279" s="3" t="str">
        <f t="shared" si="91"/>
        <v/>
      </c>
      <c r="BA279" s="3" t="str">
        <f t="shared" si="92"/>
        <v/>
      </c>
      <c r="BB279" s="3" t="str">
        <f t="shared" si="92"/>
        <v/>
      </c>
      <c r="BC279" s="3" t="str">
        <f t="shared" si="92"/>
        <v/>
      </c>
      <c r="BD279" s="3" t="str">
        <f t="shared" si="92"/>
        <v/>
      </c>
    </row>
    <row r="280" spans="1:56" ht="14.25" customHeight="1" x14ac:dyDescent="0.45">
      <c r="A280" s="3" t="str">
        <f t="shared" si="93"/>
        <v>MedicalClaims.svc_diag_4_code</v>
      </c>
      <c r="B280" t="s">
        <v>319</v>
      </c>
      <c r="C280">
        <v>73</v>
      </c>
      <c r="D280" t="s">
        <v>795</v>
      </c>
      <c r="E280" s="4" t="s">
        <v>401</v>
      </c>
      <c r="F280" t="s">
        <v>401</v>
      </c>
      <c r="G280" t="s">
        <v>6</v>
      </c>
      <c r="H280" s="3">
        <f t="shared" si="107"/>
        <v>30</v>
      </c>
      <c r="I280" t="s">
        <v>821</v>
      </c>
      <c r="J280" s="4" t="s">
        <v>1097</v>
      </c>
      <c r="K280" t="s">
        <v>402</v>
      </c>
      <c r="L280" t="s">
        <v>795</v>
      </c>
      <c r="N280" s="4"/>
      <c r="O280" s="3" t="b">
        <f t="shared" si="94"/>
        <v>0</v>
      </c>
      <c r="P280" s="3" t="str">
        <f t="shared" si="95"/>
        <v>MedicalClaims</v>
      </c>
      <c r="Q280" s="3" t="str">
        <f t="shared" si="96"/>
        <v>varchar(30)</v>
      </c>
      <c r="S280" s="3" t="str">
        <f t="shared" si="97"/>
        <v>varchar(30)</v>
      </c>
      <c r="T280" s="3" t="str">
        <f t="shared" si="98"/>
        <v>alter table deerwalk.MedicalClaims add svc_diag_4_code varchar(30)</v>
      </c>
      <c r="U280" s="3" t="str">
        <f t="shared" si="99"/>
        <v>exec db.ColumnPropertySet 'MedicalClaims', 'svc_diag_4_code', '4th ICD', @tableSchema='deerwalk'</v>
      </c>
      <c r="V280" s="3" t="str">
        <f t="shared" si="100"/>
        <v/>
      </c>
      <c r="W280" s="3" t="str">
        <f t="shared" si="101"/>
        <v/>
      </c>
      <c r="X280" s="3" t="str">
        <f t="shared" si="102"/>
        <v xml:space="preserve">/// &lt;summary&gt;4th ICD&lt;/summary&gt;
[Description("4th ICD")]
[Column("svc_diag_4_code")]
[MaxLength(30)]
public string svc_diag_4_code { get; set; }
</v>
      </c>
      <c r="Y280" s="5" t="str">
        <f t="shared" si="103"/>
        <v>@Html.DescriptionListElement(model =&gt; model.svc_diag_4_code)</v>
      </c>
      <c r="Z280" s="3" t="str">
        <f t="shared" si="104"/>
        <v>SvcDiag4Code</v>
      </c>
      <c r="AA280" s="3" t="str">
        <f t="shared" si="105"/>
        <v/>
      </c>
      <c r="AC280" s="3" t="str">
        <f t="shared" si="106"/>
        <v>exec db.ColumnPropertySet 'MedicalClaims', 'svc_diag_4_code', 'ICD #4 Code', @propertyName='DisplayName', @tableSchema='deerwalk'</v>
      </c>
      <c r="AR280" s="3" t="str">
        <f t="shared" si="89"/>
        <v>svc_diag_4_code</v>
      </c>
      <c r="AS280" s="3" t="str">
        <f t="shared" si="108"/>
        <v>svcdiag4code</v>
      </c>
      <c r="AT280" s="3">
        <f t="shared" si="109"/>
        <v>30</v>
      </c>
      <c r="AU280" s="3">
        <f t="shared" si="110"/>
        <v>30</v>
      </c>
      <c r="AV280" s="3" t="str">
        <f t="shared" si="92"/>
        <v/>
      </c>
      <c r="AW280" s="3" t="str">
        <f t="shared" si="92"/>
        <v/>
      </c>
      <c r="AX280" s="3" t="str">
        <f t="shared" si="92"/>
        <v/>
      </c>
      <c r="AY280" s="3" t="str">
        <f t="shared" si="92"/>
        <v/>
      </c>
      <c r="AZ280" s="3" t="str">
        <f t="shared" si="91"/>
        <v/>
      </c>
      <c r="BA280" s="3" t="str">
        <f t="shared" si="92"/>
        <v/>
      </c>
      <c r="BB280" s="3" t="str">
        <f t="shared" si="92"/>
        <v/>
      </c>
      <c r="BC280" s="3" t="str">
        <f t="shared" si="92"/>
        <v/>
      </c>
      <c r="BD280" s="3" t="str">
        <f t="shared" si="92"/>
        <v/>
      </c>
    </row>
    <row r="281" spans="1:56" ht="14.25" customHeight="1" x14ac:dyDescent="0.45">
      <c r="A281" s="3" t="str">
        <f t="shared" si="93"/>
        <v>MedicalClaims.svc_diag_4_desc</v>
      </c>
      <c r="B281" t="s">
        <v>319</v>
      </c>
      <c r="C281">
        <v>74</v>
      </c>
      <c r="D281" t="s">
        <v>795</v>
      </c>
      <c r="E281" s="4" t="s">
        <v>403</v>
      </c>
      <c r="F281" t="s">
        <v>403</v>
      </c>
      <c r="G281" t="s">
        <v>6</v>
      </c>
      <c r="H281" s="3">
        <f t="shared" si="107"/>
        <v>100</v>
      </c>
      <c r="I281" t="s">
        <v>835</v>
      </c>
      <c r="J281" s="4" t="s">
        <v>1089</v>
      </c>
      <c r="K281" t="s">
        <v>394</v>
      </c>
      <c r="L281" t="s">
        <v>795</v>
      </c>
      <c r="N281" s="4"/>
      <c r="O281" s="3" t="b">
        <f t="shared" si="94"/>
        <v>0</v>
      </c>
      <c r="P281" s="3" t="str">
        <f t="shared" si="95"/>
        <v>MedicalClaims</v>
      </c>
      <c r="Q281" s="3" t="str">
        <f t="shared" si="96"/>
        <v>varchar(100)</v>
      </c>
      <c r="S281" s="3" t="str">
        <f t="shared" si="97"/>
        <v>varchar(100)</v>
      </c>
      <c r="T281" s="3" t="str">
        <f t="shared" si="98"/>
        <v>alter table deerwalk.MedicalClaims add svc_diag_4_desc varchar(100)</v>
      </c>
      <c r="U281" s="3" t="str">
        <f t="shared" si="99"/>
        <v>exec db.ColumnPropertySet 'MedicalClaims', 'svc_diag_4_desc', 'Diagnosis Description; From master ICD9 table. For home grown codes, use client description.', @tableSchema='deerwalk'</v>
      </c>
      <c r="V281" s="3" t="str">
        <f t="shared" si="100"/>
        <v/>
      </c>
      <c r="W281" s="3" t="str">
        <f t="shared" si="101"/>
        <v/>
      </c>
      <c r="X281" s="3" t="str">
        <f t="shared" si="102"/>
        <v xml:space="preserve">/// &lt;summary&gt;Diagnosis Description; From master ICD9 table. For home grown codes, use client description.&lt;/summary&gt;
[Description("Diagnosis Description; From master ICD9 table. For home grown codes, use client description.")]
[Column("svc_diag_4_desc")]
[MaxLength(100)]
public string svc_diag_4_desc { get; set; }
</v>
      </c>
      <c r="Y281" s="5" t="str">
        <f t="shared" si="103"/>
        <v>@Html.DescriptionListElement(model =&gt; model.svc_diag_4_desc)</v>
      </c>
      <c r="Z281" s="3" t="str">
        <f t="shared" si="104"/>
        <v>SvcDiag4Desc</v>
      </c>
      <c r="AA281" s="3" t="str">
        <f t="shared" si="105"/>
        <v/>
      </c>
      <c r="AC281" s="3" t="str">
        <f t="shared" si="106"/>
        <v>exec db.ColumnPropertySet 'MedicalClaims', 'svc_diag_4_desc', 'ICD #4', @propertyName='DisplayName', @tableSchema='deerwalk'</v>
      </c>
      <c r="AR281" s="3" t="str">
        <f t="shared" si="89"/>
        <v>svc_diag_4_desc</v>
      </c>
      <c r="AS281" s="3" t="str">
        <f t="shared" si="108"/>
        <v>svcdiag4desc</v>
      </c>
      <c r="AT281" s="3">
        <f t="shared" si="109"/>
        <v>100</v>
      </c>
      <c r="AU281" s="3">
        <f t="shared" si="110"/>
        <v>100</v>
      </c>
      <c r="AV281" s="3" t="str">
        <f t="shared" si="92"/>
        <v/>
      </c>
      <c r="AW281" s="3" t="str">
        <f t="shared" si="92"/>
        <v/>
      </c>
      <c r="AX281" s="3" t="str">
        <f t="shared" si="92"/>
        <v/>
      </c>
      <c r="AY281" s="3" t="str">
        <f t="shared" si="92"/>
        <v/>
      </c>
      <c r="AZ281" s="3" t="str">
        <f t="shared" si="91"/>
        <v/>
      </c>
      <c r="BA281" s="3" t="str">
        <f t="shared" si="92"/>
        <v/>
      </c>
      <c r="BB281" s="3" t="str">
        <f t="shared" si="92"/>
        <v/>
      </c>
      <c r="BC281" s="3" t="str">
        <f t="shared" si="92"/>
        <v/>
      </c>
      <c r="BD281" s="3" t="str">
        <f t="shared" si="92"/>
        <v/>
      </c>
    </row>
    <row r="282" spans="1:56" ht="14.25" customHeight="1" x14ac:dyDescent="0.45">
      <c r="A282" s="3" t="str">
        <f t="shared" si="93"/>
        <v>MedicalClaims.svc_diag_5_code</v>
      </c>
      <c r="B282" t="s">
        <v>319</v>
      </c>
      <c r="C282">
        <v>75</v>
      </c>
      <c r="D282" t="s">
        <v>795</v>
      </c>
      <c r="E282" s="4" t="s">
        <v>404</v>
      </c>
      <c r="F282" t="s">
        <v>404</v>
      </c>
      <c r="G282" t="s">
        <v>6</v>
      </c>
      <c r="H282" s="3">
        <f t="shared" si="107"/>
        <v>30</v>
      </c>
      <c r="I282" t="s">
        <v>821</v>
      </c>
      <c r="J282" s="4" t="s">
        <v>1098</v>
      </c>
      <c r="K282" t="s">
        <v>405</v>
      </c>
      <c r="L282" t="s">
        <v>795</v>
      </c>
      <c r="N282" s="4"/>
      <c r="O282" s="3" t="b">
        <f t="shared" si="94"/>
        <v>0</v>
      </c>
      <c r="P282" s="3" t="str">
        <f t="shared" si="95"/>
        <v>MedicalClaims</v>
      </c>
      <c r="Q282" s="3" t="str">
        <f t="shared" si="96"/>
        <v>varchar(30)</v>
      </c>
      <c r="S282" s="3" t="str">
        <f t="shared" si="97"/>
        <v>varchar(30)</v>
      </c>
      <c r="T282" s="3" t="str">
        <f t="shared" si="98"/>
        <v>alter table deerwalk.MedicalClaims add svc_diag_5_code varchar(30)</v>
      </c>
      <c r="U282" s="3" t="str">
        <f t="shared" si="99"/>
        <v>exec db.ColumnPropertySet 'MedicalClaims', 'svc_diag_5_code', '5th ICD', @tableSchema='deerwalk'</v>
      </c>
      <c r="V282" s="3" t="str">
        <f t="shared" si="100"/>
        <v/>
      </c>
      <c r="W282" s="3" t="str">
        <f t="shared" si="101"/>
        <v/>
      </c>
      <c r="X282" s="3" t="str">
        <f t="shared" si="102"/>
        <v xml:space="preserve">/// &lt;summary&gt;5th ICD&lt;/summary&gt;
[Description("5th ICD")]
[Column("svc_diag_5_code")]
[MaxLength(30)]
public string svc_diag_5_code { get; set; }
</v>
      </c>
      <c r="Y282" s="5" t="str">
        <f t="shared" si="103"/>
        <v>@Html.DescriptionListElement(model =&gt; model.svc_diag_5_code)</v>
      </c>
      <c r="Z282" s="3" t="str">
        <f t="shared" si="104"/>
        <v>SvcDiag5Code</v>
      </c>
      <c r="AA282" s="3" t="str">
        <f t="shared" si="105"/>
        <v/>
      </c>
      <c r="AC282" s="3" t="str">
        <f t="shared" si="106"/>
        <v>exec db.ColumnPropertySet 'MedicalClaims', 'svc_diag_5_code', 'ICD #5 Code', @propertyName='DisplayName', @tableSchema='deerwalk'</v>
      </c>
      <c r="AR282" s="3" t="str">
        <f t="shared" si="89"/>
        <v>svc_diag_5_code</v>
      </c>
      <c r="AS282" s="3" t="str">
        <f t="shared" si="108"/>
        <v>svcdiag5code</v>
      </c>
      <c r="AT282" s="3">
        <f t="shared" si="109"/>
        <v>30</v>
      </c>
      <c r="AU282" s="3">
        <f t="shared" si="110"/>
        <v>30</v>
      </c>
      <c r="AV282" s="3" t="str">
        <f t="shared" si="92"/>
        <v/>
      </c>
      <c r="AW282" s="3" t="str">
        <f t="shared" si="92"/>
        <v/>
      </c>
      <c r="AX282" s="3" t="str">
        <f t="shared" si="92"/>
        <v/>
      </c>
      <c r="AY282" s="3" t="str">
        <f t="shared" si="92"/>
        <v/>
      </c>
      <c r="AZ282" s="3" t="str">
        <f t="shared" si="91"/>
        <v/>
      </c>
      <c r="BA282" s="3" t="str">
        <f t="shared" si="92"/>
        <v/>
      </c>
      <c r="BB282" s="3" t="str">
        <f t="shared" si="92"/>
        <v/>
      </c>
      <c r="BC282" s="3" t="str">
        <f t="shared" si="92"/>
        <v/>
      </c>
      <c r="BD282" s="3" t="str">
        <f t="shared" si="92"/>
        <v/>
      </c>
    </row>
    <row r="283" spans="1:56" ht="14.25" customHeight="1" x14ac:dyDescent="0.45">
      <c r="A283" s="3" t="str">
        <f t="shared" si="93"/>
        <v>MedicalClaims.svc_diag_5_desc</v>
      </c>
      <c r="B283" t="s">
        <v>319</v>
      </c>
      <c r="C283">
        <v>76</v>
      </c>
      <c r="D283" t="s">
        <v>795</v>
      </c>
      <c r="E283" s="4" t="s">
        <v>406</v>
      </c>
      <c r="F283" t="s">
        <v>406</v>
      </c>
      <c r="G283" t="s">
        <v>6</v>
      </c>
      <c r="H283" s="3">
        <f t="shared" si="107"/>
        <v>100</v>
      </c>
      <c r="I283" t="s">
        <v>835</v>
      </c>
      <c r="J283" s="4" t="s">
        <v>1090</v>
      </c>
      <c r="K283" t="s">
        <v>394</v>
      </c>
      <c r="L283" t="s">
        <v>795</v>
      </c>
      <c r="N283" s="4"/>
      <c r="O283" s="3" t="b">
        <f t="shared" si="94"/>
        <v>0</v>
      </c>
      <c r="P283" s="3" t="str">
        <f t="shared" si="95"/>
        <v>MedicalClaims</v>
      </c>
      <c r="Q283" s="3" t="str">
        <f t="shared" si="96"/>
        <v>varchar(100)</v>
      </c>
      <c r="S283" s="3" t="str">
        <f t="shared" si="97"/>
        <v>varchar(100)</v>
      </c>
      <c r="T283" s="3" t="str">
        <f t="shared" si="98"/>
        <v>alter table deerwalk.MedicalClaims add svc_diag_5_desc varchar(100)</v>
      </c>
      <c r="U283" s="3" t="str">
        <f t="shared" si="99"/>
        <v>exec db.ColumnPropertySet 'MedicalClaims', 'svc_diag_5_desc', 'Diagnosis Description; From master ICD9 table. For home grown codes, use client description.', @tableSchema='deerwalk'</v>
      </c>
      <c r="V283" s="3" t="str">
        <f t="shared" si="100"/>
        <v/>
      </c>
      <c r="W283" s="3" t="str">
        <f t="shared" si="101"/>
        <v/>
      </c>
      <c r="X283" s="3" t="str">
        <f t="shared" si="102"/>
        <v xml:space="preserve">/// &lt;summary&gt;Diagnosis Description; From master ICD9 table. For home grown codes, use client description.&lt;/summary&gt;
[Description("Diagnosis Description; From master ICD9 table. For home grown codes, use client description.")]
[Column("svc_diag_5_desc")]
[MaxLength(100)]
public string svc_diag_5_desc { get; set; }
</v>
      </c>
      <c r="Y283" s="5" t="str">
        <f t="shared" si="103"/>
        <v>@Html.DescriptionListElement(model =&gt; model.svc_diag_5_desc)</v>
      </c>
      <c r="Z283" s="3" t="str">
        <f t="shared" si="104"/>
        <v>SvcDiag5Desc</v>
      </c>
      <c r="AA283" s="3" t="str">
        <f t="shared" si="105"/>
        <v/>
      </c>
      <c r="AC283" s="3" t="str">
        <f t="shared" si="106"/>
        <v>exec db.ColumnPropertySet 'MedicalClaims', 'svc_diag_5_desc', 'ICD #5', @propertyName='DisplayName', @tableSchema='deerwalk'</v>
      </c>
      <c r="AR283" s="3" t="str">
        <f t="shared" si="89"/>
        <v>svc_diag_5_desc</v>
      </c>
      <c r="AS283" s="3" t="str">
        <f t="shared" si="108"/>
        <v>svcdiag5desc</v>
      </c>
      <c r="AT283" s="3">
        <f t="shared" si="109"/>
        <v>100</v>
      </c>
      <c r="AU283" s="3">
        <f t="shared" si="110"/>
        <v>100</v>
      </c>
      <c r="AV283" s="3" t="str">
        <f t="shared" si="92"/>
        <v/>
      </c>
      <c r="AW283" s="3" t="str">
        <f t="shared" si="92"/>
        <v/>
      </c>
      <c r="AX283" s="3" t="str">
        <f t="shared" si="92"/>
        <v/>
      </c>
      <c r="AY283" s="3" t="str">
        <f t="shared" si="92"/>
        <v/>
      </c>
      <c r="AZ283" s="3" t="str">
        <f t="shared" si="91"/>
        <v/>
      </c>
      <c r="BA283" s="3" t="str">
        <f t="shared" si="92"/>
        <v/>
      </c>
      <c r="BB283" s="3" t="str">
        <f t="shared" si="92"/>
        <v/>
      </c>
      <c r="BC283" s="3" t="str">
        <f t="shared" si="92"/>
        <v/>
      </c>
      <c r="BD283" s="3" t="str">
        <f t="shared" si="92"/>
        <v/>
      </c>
    </row>
    <row r="284" spans="1:56" ht="14.25" customHeight="1" x14ac:dyDescent="0.45">
      <c r="A284" s="3" t="str">
        <f t="shared" si="93"/>
        <v>MedicalClaims.svc_diag_6_code</v>
      </c>
      <c r="B284" t="s">
        <v>319</v>
      </c>
      <c r="C284">
        <v>77</v>
      </c>
      <c r="D284" t="s">
        <v>795</v>
      </c>
      <c r="E284" s="4" t="s">
        <v>407</v>
      </c>
      <c r="F284" t="s">
        <v>407</v>
      </c>
      <c r="G284" t="s">
        <v>6</v>
      </c>
      <c r="H284" s="3">
        <f t="shared" si="107"/>
        <v>30</v>
      </c>
      <c r="I284" t="s">
        <v>821</v>
      </c>
      <c r="J284" s="4" t="s">
        <v>1099</v>
      </c>
      <c r="K284" t="s">
        <v>408</v>
      </c>
      <c r="L284" t="s">
        <v>795</v>
      </c>
      <c r="N284" s="4"/>
      <c r="O284" s="3" t="b">
        <f t="shared" si="94"/>
        <v>0</v>
      </c>
      <c r="P284" s="3" t="str">
        <f t="shared" si="95"/>
        <v>MedicalClaims</v>
      </c>
      <c r="Q284" s="3" t="str">
        <f t="shared" si="96"/>
        <v>varchar(30)</v>
      </c>
      <c r="S284" s="3" t="str">
        <f t="shared" si="97"/>
        <v>varchar(30)</v>
      </c>
      <c r="T284" s="3" t="str">
        <f t="shared" si="98"/>
        <v>alter table deerwalk.MedicalClaims add svc_diag_6_code varchar(30)</v>
      </c>
      <c r="U284" s="3" t="str">
        <f t="shared" si="99"/>
        <v>exec db.ColumnPropertySet 'MedicalClaims', 'svc_diag_6_code', '6th ICD', @tableSchema='deerwalk'</v>
      </c>
      <c r="V284" s="3" t="str">
        <f t="shared" si="100"/>
        <v/>
      </c>
      <c r="W284" s="3" t="str">
        <f t="shared" si="101"/>
        <v/>
      </c>
      <c r="X284" s="3" t="str">
        <f t="shared" si="102"/>
        <v xml:space="preserve">/// &lt;summary&gt;6th ICD&lt;/summary&gt;
[Description("6th ICD")]
[Column("svc_diag_6_code")]
[MaxLength(30)]
public string svc_diag_6_code { get; set; }
</v>
      </c>
      <c r="Y284" s="5" t="str">
        <f t="shared" si="103"/>
        <v>@Html.DescriptionListElement(model =&gt; model.svc_diag_6_code)</v>
      </c>
      <c r="Z284" s="3" t="str">
        <f t="shared" si="104"/>
        <v>SvcDiag6Code</v>
      </c>
      <c r="AA284" s="3" t="str">
        <f t="shared" si="105"/>
        <v/>
      </c>
      <c r="AC284" s="3" t="str">
        <f t="shared" si="106"/>
        <v>exec db.ColumnPropertySet 'MedicalClaims', 'svc_diag_6_code', 'ICD #6 Code', @propertyName='DisplayName', @tableSchema='deerwalk'</v>
      </c>
      <c r="AR284" s="3" t="str">
        <f t="shared" si="89"/>
        <v>svc_diag_6_code</v>
      </c>
      <c r="AS284" s="3" t="str">
        <f t="shared" si="108"/>
        <v>svcdiag6code</v>
      </c>
      <c r="AT284" s="3">
        <f t="shared" si="109"/>
        <v>30</v>
      </c>
      <c r="AU284" s="3">
        <f t="shared" si="110"/>
        <v>30</v>
      </c>
      <c r="AV284" s="3" t="str">
        <f t="shared" si="92"/>
        <v/>
      </c>
      <c r="AW284" s="3" t="str">
        <f t="shared" si="92"/>
        <v/>
      </c>
      <c r="AX284" s="3" t="str">
        <f t="shared" si="92"/>
        <v/>
      </c>
      <c r="AY284" s="3" t="str">
        <f t="shared" si="92"/>
        <v/>
      </c>
      <c r="AZ284" s="3" t="str">
        <f t="shared" si="91"/>
        <v/>
      </c>
      <c r="BA284" s="3" t="str">
        <f t="shared" si="92"/>
        <v/>
      </c>
      <c r="BB284" s="3" t="str">
        <f t="shared" si="92"/>
        <v/>
      </c>
      <c r="BC284" s="3" t="str">
        <f t="shared" si="92"/>
        <v/>
      </c>
      <c r="BD284" s="3" t="str">
        <f t="shared" si="92"/>
        <v/>
      </c>
    </row>
    <row r="285" spans="1:56" ht="14.25" customHeight="1" x14ac:dyDescent="0.45">
      <c r="A285" s="3" t="str">
        <f t="shared" si="93"/>
        <v>MedicalClaims.svc_diag_6_desc</v>
      </c>
      <c r="B285" t="s">
        <v>319</v>
      </c>
      <c r="C285">
        <v>78</v>
      </c>
      <c r="D285" t="s">
        <v>795</v>
      </c>
      <c r="E285" s="4" t="s">
        <v>409</v>
      </c>
      <c r="F285" t="s">
        <v>409</v>
      </c>
      <c r="G285" t="s">
        <v>6</v>
      </c>
      <c r="H285" s="3">
        <f t="shared" si="107"/>
        <v>100</v>
      </c>
      <c r="I285" t="s">
        <v>835</v>
      </c>
      <c r="J285" s="4" t="s">
        <v>1091</v>
      </c>
      <c r="K285" t="s">
        <v>394</v>
      </c>
      <c r="L285" t="s">
        <v>795</v>
      </c>
      <c r="N285" s="4"/>
      <c r="O285" s="3" t="b">
        <f t="shared" si="94"/>
        <v>0</v>
      </c>
      <c r="P285" s="3" t="str">
        <f t="shared" si="95"/>
        <v>MedicalClaims</v>
      </c>
      <c r="Q285" s="3" t="str">
        <f t="shared" si="96"/>
        <v>varchar(100)</v>
      </c>
      <c r="S285" s="3" t="str">
        <f t="shared" si="97"/>
        <v>varchar(100)</v>
      </c>
      <c r="T285" s="3" t="str">
        <f t="shared" si="98"/>
        <v>alter table deerwalk.MedicalClaims add svc_diag_6_desc varchar(100)</v>
      </c>
      <c r="U285" s="3" t="str">
        <f t="shared" si="99"/>
        <v>exec db.ColumnPropertySet 'MedicalClaims', 'svc_diag_6_desc', 'Diagnosis Description; From master ICD9 table. For home grown codes, use client description.', @tableSchema='deerwalk'</v>
      </c>
      <c r="V285" s="3" t="str">
        <f t="shared" si="100"/>
        <v/>
      </c>
      <c r="W285" s="3" t="str">
        <f t="shared" si="101"/>
        <v/>
      </c>
      <c r="X285" s="3" t="str">
        <f t="shared" si="102"/>
        <v xml:space="preserve">/// &lt;summary&gt;Diagnosis Description; From master ICD9 table. For home grown codes, use client description.&lt;/summary&gt;
[Description("Diagnosis Description; From master ICD9 table. For home grown codes, use client description.")]
[Column("svc_diag_6_desc")]
[MaxLength(100)]
public string svc_diag_6_desc { get; set; }
</v>
      </c>
      <c r="Y285" s="5" t="str">
        <f t="shared" si="103"/>
        <v>@Html.DescriptionListElement(model =&gt; model.svc_diag_6_desc)</v>
      </c>
      <c r="Z285" s="3" t="str">
        <f t="shared" si="104"/>
        <v>SvcDiag6Desc</v>
      </c>
      <c r="AA285" s="3" t="str">
        <f t="shared" si="105"/>
        <v/>
      </c>
      <c r="AC285" s="3" t="str">
        <f t="shared" si="106"/>
        <v>exec db.ColumnPropertySet 'MedicalClaims', 'svc_diag_6_desc', 'ICD #6', @propertyName='DisplayName', @tableSchema='deerwalk'</v>
      </c>
      <c r="AR285" s="3" t="str">
        <f t="shared" si="89"/>
        <v>svc_diag_6_desc</v>
      </c>
      <c r="AS285" s="3" t="str">
        <f t="shared" si="108"/>
        <v>svcdiag6desc</v>
      </c>
      <c r="AT285" s="3">
        <f t="shared" si="109"/>
        <v>100</v>
      </c>
      <c r="AU285" s="3">
        <f t="shared" si="110"/>
        <v>100</v>
      </c>
      <c r="AV285" s="3" t="str">
        <f t="shared" si="92"/>
        <v/>
      </c>
      <c r="AW285" s="3" t="str">
        <f t="shared" si="92"/>
        <v/>
      </c>
      <c r="AX285" s="3" t="str">
        <f t="shared" si="92"/>
        <v/>
      </c>
      <c r="AY285" s="3" t="str">
        <f t="shared" si="92"/>
        <v/>
      </c>
      <c r="AZ285" s="3" t="str">
        <f t="shared" si="91"/>
        <v/>
      </c>
      <c r="BA285" s="3" t="str">
        <f t="shared" si="92"/>
        <v/>
      </c>
      <c r="BB285" s="3" t="str">
        <f t="shared" si="92"/>
        <v/>
      </c>
      <c r="BC285" s="3" t="str">
        <f t="shared" si="92"/>
        <v/>
      </c>
      <c r="BD285" s="3" t="str">
        <f t="shared" si="92"/>
        <v/>
      </c>
    </row>
    <row r="286" spans="1:56" ht="14.25" customHeight="1" x14ac:dyDescent="0.45">
      <c r="A286" s="3" t="str">
        <f t="shared" si="93"/>
        <v>MedicalClaims.svc_diag_7_code</v>
      </c>
      <c r="B286" t="s">
        <v>319</v>
      </c>
      <c r="C286">
        <v>79</v>
      </c>
      <c r="D286" t="s">
        <v>795</v>
      </c>
      <c r="E286" s="4" t="s">
        <v>410</v>
      </c>
      <c r="F286" t="s">
        <v>410</v>
      </c>
      <c r="G286" t="s">
        <v>6</v>
      </c>
      <c r="H286" s="3">
        <f t="shared" si="107"/>
        <v>30</v>
      </c>
      <c r="I286" t="s">
        <v>821</v>
      </c>
      <c r="J286" s="4" t="s">
        <v>1100</v>
      </c>
      <c r="K286" t="s">
        <v>411</v>
      </c>
      <c r="L286" t="s">
        <v>795</v>
      </c>
      <c r="N286" s="4"/>
      <c r="O286" s="3" t="b">
        <f t="shared" si="94"/>
        <v>0</v>
      </c>
      <c r="P286" s="3" t="str">
        <f t="shared" si="95"/>
        <v>MedicalClaims</v>
      </c>
      <c r="Q286" s="3" t="str">
        <f t="shared" si="96"/>
        <v>varchar(30)</v>
      </c>
      <c r="S286" s="3" t="str">
        <f t="shared" si="97"/>
        <v>varchar(30)</v>
      </c>
      <c r="T286" s="3" t="str">
        <f t="shared" si="98"/>
        <v>alter table deerwalk.MedicalClaims add svc_diag_7_code varchar(30)</v>
      </c>
      <c r="U286" s="3" t="str">
        <f t="shared" si="99"/>
        <v>exec db.ColumnPropertySet 'MedicalClaims', 'svc_diag_7_code', '7th ICD', @tableSchema='deerwalk'</v>
      </c>
      <c r="V286" s="3" t="str">
        <f t="shared" si="100"/>
        <v/>
      </c>
      <c r="W286" s="3" t="str">
        <f t="shared" si="101"/>
        <v/>
      </c>
      <c r="X286" s="3" t="str">
        <f t="shared" si="102"/>
        <v xml:space="preserve">/// &lt;summary&gt;7th ICD&lt;/summary&gt;
[Description("7th ICD")]
[Column("svc_diag_7_code")]
[MaxLength(30)]
public string svc_diag_7_code { get; set; }
</v>
      </c>
      <c r="Y286" s="5" t="str">
        <f t="shared" si="103"/>
        <v>@Html.DescriptionListElement(model =&gt; model.svc_diag_7_code)</v>
      </c>
      <c r="Z286" s="3" t="str">
        <f t="shared" si="104"/>
        <v>SvcDiag7Code</v>
      </c>
      <c r="AA286" s="3" t="str">
        <f t="shared" si="105"/>
        <v/>
      </c>
      <c r="AC286" s="3" t="str">
        <f t="shared" si="106"/>
        <v>exec db.ColumnPropertySet 'MedicalClaims', 'svc_diag_7_code', 'ICD #7 Code', @propertyName='DisplayName', @tableSchema='deerwalk'</v>
      </c>
      <c r="AR286" s="3" t="str">
        <f t="shared" ref="AR286:AR349" si="111">F286</f>
        <v>svc_diag_7_code</v>
      </c>
      <c r="AS286" s="3" t="str">
        <f t="shared" si="108"/>
        <v>svcdiag7code</v>
      </c>
      <c r="AT286" s="3">
        <f t="shared" si="109"/>
        <v>30</v>
      </c>
      <c r="AU286" s="3">
        <f t="shared" si="110"/>
        <v>30</v>
      </c>
      <c r="AV286" s="3" t="str">
        <f t="shared" ref="AV286:BD317" si="112">IFERROR(IF(FIND(AV$2,$AS286)&gt;=0,AV$1,-1),"")</f>
        <v/>
      </c>
      <c r="AW286" s="3" t="str">
        <f t="shared" si="112"/>
        <v/>
      </c>
      <c r="AX286" s="3" t="str">
        <f t="shared" si="112"/>
        <v/>
      </c>
      <c r="AY286" s="3" t="str">
        <f t="shared" si="112"/>
        <v/>
      </c>
      <c r="AZ286" s="3" t="str">
        <f t="shared" si="91"/>
        <v/>
      </c>
      <c r="BA286" s="3" t="str">
        <f t="shared" si="112"/>
        <v/>
      </c>
      <c r="BB286" s="3" t="str">
        <f t="shared" si="112"/>
        <v/>
      </c>
      <c r="BC286" s="3" t="str">
        <f t="shared" si="112"/>
        <v/>
      </c>
      <c r="BD286" s="3" t="str">
        <f t="shared" si="112"/>
        <v/>
      </c>
    </row>
    <row r="287" spans="1:56" ht="14.25" customHeight="1" x14ac:dyDescent="0.45">
      <c r="A287" s="3" t="str">
        <f t="shared" si="93"/>
        <v>MedicalClaims.svc_diag_7_desc</v>
      </c>
      <c r="B287" t="s">
        <v>319</v>
      </c>
      <c r="C287">
        <v>80</v>
      </c>
      <c r="D287" t="s">
        <v>795</v>
      </c>
      <c r="E287" s="4" t="s">
        <v>412</v>
      </c>
      <c r="F287" t="s">
        <v>412</v>
      </c>
      <c r="G287" t="s">
        <v>6</v>
      </c>
      <c r="H287" s="3">
        <f t="shared" si="107"/>
        <v>100</v>
      </c>
      <c r="I287" t="s">
        <v>835</v>
      </c>
      <c r="J287" s="4" t="s">
        <v>1092</v>
      </c>
      <c r="K287" t="s">
        <v>394</v>
      </c>
      <c r="L287" t="s">
        <v>795</v>
      </c>
      <c r="N287" s="4"/>
      <c r="O287" s="3" t="b">
        <f t="shared" si="94"/>
        <v>0</v>
      </c>
      <c r="P287" s="3" t="str">
        <f t="shared" si="95"/>
        <v>MedicalClaims</v>
      </c>
      <c r="Q287" s="3" t="str">
        <f t="shared" si="96"/>
        <v>varchar(100)</v>
      </c>
      <c r="S287" s="3" t="str">
        <f t="shared" si="97"/>
        <v>varchar(100)</v>
      </c>
      <c r="T287" s="3" t="str">
        <f t="shared" si="98"/>
        <v>alter table deerwalk.MedicalClaims add svc_diag_7_desc varchar(100)</v>
      </c>
      <c r="U287" s="3" t="str">
        <f t="shared" si="99"/>
        <v>exec db.ColumnPropertySet 'MedicalClaims', 'svc_diag_7_desc', 'Diagnosis Description; From master ICD9 table. For home grown codes, use client description.', @tableSchema='deerwalk'</v>
      </c>
      <c r="V287" s="3" t="str">
        <f t="shared" si="100"/>
        <v/>
      </c>
      <c r="W287" s="3" t="str">
        <f t="shared" si="101"/>
        <v/>
      </c>
      <c r="X287" s="3" t="str">
        <f t="shared" si="102"/>
        <v xml:space="preserve">/// &lt;summary&gt;Diagnosis Description; From master ICD9 table. For home grown codes, use client description.&lt;/summary&gt;
[Description("Diagnosis Description; From master ICD9 table. For home grown codes, use client description.")]
[Column("svc_diag_7_desc")]
[MaxLength(100)]
public string svc_diag_7_desc { get; set; }
</v>
      </c>
      <c r="Y287" s="5" t="str">
        <f t="shared" si="103"/>
        <v>@Html.DescriptionListElement(model =&gt; model.svc_diag_7_desc)</v>
      </c>
      <c r="Z287" s="3" t="str">
        <f t="shared" si="104"/>
        <v>SvcDiag7Desc</v>
      </c>
      <c r="AA287" s="3" t="str">
        <f t="shared" si="105"/>
        <v/>
      </c>
      <c r="AC287" s="3" t="str">
        <f t="shared" si="106"/>
        <v>exec db.ColumnPropertySet 'MedicalClaims', 'svc_diag_7_desc', 'ICD #7', @propertyName='DisplayName', @tableSchema='deerwalk'</v>
      </c>
      <c r="AR287" s="3" t="str">
        <f t="shared" si="111"/>
        <v>svc_diag_7_desc</v>
      </c>
      <c r="AS287" s="3" t="str">
        <f t="shared" si="108"/>
        <v>svcdiag7desc</v>
      </c>
      <c r="AT287" s="3">
        <f t="shared" si="109"/>
        <v>100</v>
      </c>
      <c r="AU287" s="3">
        <f t="shared" si="110"/>
        <v>100</v>
      </c>
      <c r="AV287" s="3" t="str">
        <f t="shared" si="112"/>
        <v/>
      </c>
      <c r="AW287" s="3" t="str">
        <f t="shared" si="112"/>
        <v/>
      </c>
      <c r="AX287" s="3" t="str">
        <f t="shared" si="112"/>
        <v/>
      </c>
      <c r="AY287" s="3" t="str">
        <f t="shared" si="112"/>
        <v/>
      </c>
      <c r="AZ287" s="3" t="str">
        <f t="shared" ref="AZ287:AZ350" si="113">IFERROR(IF(FIND(AZ$2,$AS287)&gt;=0,AZ$1,-1),"")</f>
        <v/>
      </c>
      <c r="BA287" s="3" t="str">
        <f t="shared" si="112"/>
        <v/>
      </c>
      <c r="BB287" s="3" t="str">
        <f t="shared" si="112"/>
        <v/>
      </c>
      <c r="BC287" s="3" t="str">
        <f t="shared" si="112"/>
        <v/>
      </c>
      <c r="BD287" s="3" t="str">
        <f t="shared" si="112"/>
        <v/>
      </c>
    </row>
    <row r="288" spans="1:56" ht="14.25" customHeight="1" x14ac:dyDescent="0.45">
      <c r="A288" s="3" t="str">
        <f t="shared" si="93"/>
        <v>MedicalClaims.svc_diag_8_code</v>
      </c>
      <c r="B288" t="s">
        <v>319</v>
      </c>
      <c r="C288">
        <v>81</v>
      </c>
      <c r="D288" t="s">
        <v>795</v>
      </c>
      <c r="E288" s="4" t="s">
        <v>413</v>
      </c>
      <c r="F288" t="s">
        <v>413</v>
      </c>
      <c r="G288" t="s">
        <v>6</v>
      </c>
      <c r="H288" s="3">
        <f t="shared" si="107"/>
        <v>30</v>
      </c>
      <c r="I288" t="s">
        <v>821</v>
      </c>
      <c r="J288" s="4" t="s">
        <v>1101</v>
      </c>
      <c r="K288" t="s">
        <v>414</v>
      </c>
      <c r="L288" t="s">
        <v>795</v>
      </c>
      <c r="N288" s="4"/>
      <c r="O288" s="3" t="b">
        <f t="shared" si="94"/>
        <v>0</v>
      </c>
      <c r="P288" s="3" t="str">
        <f t="shared" si="95"/>
        <v>MedicalClaims</v>
      </c>
      <c r="Q288" s="3" t="str">
        <f t="shared" si="96"/>
        <v>varchar(30)</v>
      </c>
      <c r="S288" s="3" t="str">
        <f t="shared" si="97"/>
        <v>varchar(30)</v>
      </c>
      <c r="T288" s="3" t="str">
        <f t="shared" si="98"/>
        <v>alter table deerwalk.MedicalClaims add svc_diag_8_code varchar(30)</v>
      </c>
      <c r="U288" s="3" t="str">
        <f t="shared" si="99"/>
        <v>exec db.ColumnPropertySet 'MedicalClaims', 'svc_diag_8_code', '8th ICD', @tableSchema='deerwalk'</v>
      </c>
      <c r="V288" s="3" t="str">
        <f t="shared" si="100"/>
        <v/>
      </c>
      <c r="W288" s="3" t="str">
        <f t="shared" si="101"/>
        <v/>
      </c>
      <c r="X288" s="3" t="str">
        <f t="shared" si="102"/>
        <v xml:space="preserve">/// &lt;summary&gt;8th ICD&lt;/summary&gt;
[Description("8th ICD")]
[Column("svc_diag_8_code")]
[MaxLength(30)]
public string svc_diag_8_code { get; set; }
</v>
      </c>
      <c r="Y288" s="5" t="str">
        <f t="shared" si="103"/>
        <v>@Html.DescriptionListElement(model =&gt; model.svc_diag_8_code)</v>
      </c>
      <c r="Z288" s="3" t="str">
        <f t="shared" si="104"/>
        <v>SvcDiag8Code</v>
      </c>
      <c r="AA288" s="3" t="str">
        <f t="shared" si="105"/>
        <v/>
      </c>
      <c r="AC288" s="3" t="str">
        <f t="shared" si="106"/>
        <v>exec db.ColumnPropertySet 'MedicalClaims', 'svc_diag_8_code', 'ICD #8 Code', @propertyName='DisplayName', @tableSchema='deerwalk'</v>
      </c>
      <c r="AR288" s="3" t="str">
        <f t="shared" si="111"/>
        <v>svc_diag_8_code</v>
      </c>
      <c r="AS288" s="3" t="str">
        <f t="shared" si="108"/>
        <v>svcdiag8code</v>
      </c>
      <c r="AT288" s="3">
        <f t="shared" si="109"/>
        <v>30</v>
      </c>
      <c r="AU288" s="3">
        <f t="shared" si="110"/>
        <v>30</v>
      </c>
      <c r="AV288" s="3" t="str">
        <f t="shared" si="112"/>
        <v/>
      </c>
      <c r="AW288" s="3" t="str">
        <f t="shared" si="112"/>
        <v/>
      </c>
      <c r="AX288" s="3" t="str">
        <f t="shared" si="112"/>
        <v/>
      </c>
      <c r="AY288" s="3" t="str">
        <f t="shared" si="112"/>
        <v/>
      </c>
      <c r="AZ288" s="3" t="str">
        <f t="shared" si="113"/>
        <v/>
      </c>
      <c r="BA288" s="3" t="str">
        <f t="shared" si="112"/>
        <v/>
      </c>
      <c r="BB288" s="3" t="str">
        <f t="shared" si="112"/>
        <v/>
      </c>
      <c r="BC288" s="3" t="str">
        <f t="shared" si="112"/>
        <v/>
      </c>
      <c r="BD288" s="3" t="str">
        <f t="shared" si="112"/>
        <v/>
      </c>
    </row>
    <row r="289" spans="1:56" ht="14.25" customHeight="1" x14ac:dyDescent="0.45">
      <c r="A289" s="3" t="str">
        <f t="shared" si="93"/>
        <v>MedicalClaims.svc_diag_8_desc</v>
      </c>
      <c r="B289" t="s">
        <v>319</v>
      </c>
      <c r="C289">
        <v>82</v>
      </c>
      <c r="D289" t="s">
        <v>795</v>
      </c>
      <c r="E289" s="4" t="s">
        <v>415</v>
      </c>
      <c r="F289" t="s">
        <v>415</v>
      </c>
      <c r="G289" t="s">
        <v>6</v>
      </c>
      <c r="H289" s="3">
        <f t="shared" si="107"/>
        <v>100</v>
      </c>
      <c r="I289" t="s">
        <v>835</v>
      </c>
      <c r="J289" s="4" t="s">
        <v>1093</v>
      </c>
      <c r="K289" t="s">
        <v>394</v>
      </c>
      <c r="L289" t="s">
        <v>795</v>
      </c>
      <c r="N289" s="4"/>
      <c r="O289" s="3" t="b">
        <f t="shared" si="94"/>
        <v>0</v>
      </c>
      <c r="P289" s="3" t="str">
        <f t="shared" si="95"/>
        <v>MedicalClaims</v>
      </c>
      <c r="Q289" s="3" t="str">
        <f t="shared" si="96"/>
        <v>varchar(100)</v>
      </c>
      <c r="S289" s="3" t="str">
        <f t="shared" si="97"/>
        <v>varchar(100)</v>
      </c>
      <c r="T289" s="3" t="str">
        <f t="shared" si="98"/>
        <v>alter table deerwalk.MedicalClaims add svc_diag_8_desc varchar(100)</v>
      </c>
      <c r="U289" s="3" t="str">
        <f t="shared" si="99"/>
        <v>exec db.ColumnPropertySet 'MedicalClaims', 'svc_diag_8_desc', 'Diagnosis Description; From master ICD9 table. For home grown codes, use client description.', @tableSchema='deerwalk'</v>
      </c>
      <c r="V289" s="3" t="str">
        <f t="shared" si="100"/>
        <v/>
      </c>
      <c r="W289" s="3" t="str">
        <f t="shared" si="101"/>
        <v/>
      </c>
      <c r="X289" s="3" t="str">
        <f t="shared" si="102"/>
        <v xml:space="preserve">/// &lt;summary&gt;Diagnosis Description; From master ICD9 table. For home grown codes, use client description.&lt;/summary&gt;
[Description("Diagnosis Description; From master ICD9 table. For home grown codes, use client description.")]
[Column("svc_diag_8_desc")]
[MaxLength(100)]
public string svc_diag_8_desc { get; set; }
</v>
      </c>
      <c r="Y289" s="5" t="str">
        <f t="shared" si="103"/>
        <v>@Html.DescriptionListElement(model =&gt; model.svc_diag_8_desc)</v>
      </c>
      <c r="Z289" s="3" t="str">
        <f t="shared" si="104"/>
        <v>SvcDiag8Desc</v>
      </c>
      <c r="AA289" s="3" t="str">
        <f t="shared" si="105"/>
        <v/>
      </c>
      <c r="AC289" s="3" t="str">
        <f t="shared" si="106"/>
        <v>exec db.ColumnPropertySet 'MedicalClaims', 'svc_diag_8_desc', 'ICD #8', @propertyName='DisplayName', @tableSchema='deerwalk'</v>
      </c>
      <c r="AR289" s="3" t="str">
        <f t="shared" si="111"/>
        <v>svc_diag_8_desc</v>
      </c>
      <c r="AS289" s="3" t="str">
        <f t="shared" si="108"/>
        <v>svcdiag8desc</v>
      </c>
      <c r="AT289" s="3">
        <f t="shared" si="109"/>
        <v>100</v>
      </c>
      <c r="AU289" s="3">
        <f t="shared" si="110"/>
        <v>100</v>
      </c>
      <c r="AV289" s="3" t="str">
        <f t="shared" si="112"/>
        <v/>
      </c>
      <c r="AW289" s="3" t="str">
        <f t="shared" si="112"/>
        <v/>
      </c>
      <c r="AX289" s="3" t="str">
        <f t="shared" si="112"/>
        <v/>
      </c>
      <c r="AY289" s="3" t="str">
        <f t="shared" si="112"/>
        <v/>
      </c>
      <c r="AZ289" s="3" t="str">
        <f t="shared" si="113"/>
        <v/>
      </c>
      <c r="BA289" s="3" t="str">
        <f t="shared" si="112"/>
        <v/>
      </c>
      <c r="BB289" s="3" t="str">
        <f t="shared" si="112"/>
        <v/>
      </c>
      <c r="BC289" s="3" t="str">
        <f t="shared" si="112"/>
        <v/>
      </c>
      <c r="BD289" s="3" t="str">
        <f t="shared" si="112"/>
        <v/>
      </c>
    </row>
    <row r="290" spans="1:56" ht="14.25" customHeight="1" x14ac:dyDescent="0.45">
      <c r="A290" s="3" t="str">
        <f t="shared" si="93"/>
        <v>MedicalClaims.svc_diag_9_code</v>
      </c>
      <c r="B290" t="s">
        <v>319</v>
      </c>
      <c r="C290">
        <v>83</v>
      </c>
      <c r="D290" t="s">
        <v>795</v>
      </c>
      <c r="E290" s="4" t="s">
        <v>416</v>
      </c>
      <c r="F290" t="s">
        <v>416</v>
      </c>
      <c r="G290" t="s">
        <v>6</v>
      </c>
      <c r="H290" s="3">
        <f t="shared" si="107"/>
        <v>30</v>
      </c>
      <c r="I290" t="s">
        <v>821</v>
      </c>
      <c r="J290" s="4" t="s">
        <v>1102</v>
      </c>
      <c r="K290" t="s">
        <v>417</v>
      </c>
      <c r="L290" t="s">
        <v>795</v>
      </c>
      <c r="N290" s="4"/>
      <c r="O290" s="3" t="b">
        <f t="shared" si="94"/>
        <v>0</v>
      </c>
      <c r="P290" s="3" t="str">
        <f t="shared" si="95"/>
        <v>MedicalClaims</v>
      </c>
      <c r="Q290" s="3" t="str">
        <f t="shared" si="96"/>
        <v>varchar(30)</v>
      </c>
      <c r="S290" s="3" t="str">
        <f t="shared" si="97"/>
        <v>varchar(30)</v>
      </c>
      <c r="T290" s="3" t="str">
        <f t="shared" si="98"/>
        <v>alter table deerwalk.MedicalClaims add svc_diag_9_code varchar(30)</v>
      </c>
      <c r="U290" s="3" t="str">
        <f t="shared" si="99"/>
        <v>exec db.ColumnPropertySet 'MedicalClaims', 'svc_diag_9_code', '9th ICD', @tableSchema='deerwalk'</v>
      </c>
      <c r="V290" s="3" t="str">
        <f t="shared" si="100"/>
        <v/>
      </c>
      <c r="W290" s="3" t="str">
        <f t="shared" si="101"/>
        <v/>
      </c>
      <c r="X290" s="3" t="str">
        <f t="shared" si="102"/>
        <v xml:space="preserve">/// &lt;summary&gt;9th ICD&lt;/summary&gt;
[Description("9th ICD")]
[Column("svc_diag_9_code")]
[MaxLength(30)]
public string svc_diag_9_code { get; set; }
</v>
      </c>
      <c r="Y290" s="5" t="str">
        <f t="shared" si="103"/>
        <v>@Html.DescriptionListElement(model =&gt; model.svc_diag_9_code)</v>
      </c>
      <c r="Z290" s="3" t="str">
        <f t="shared" si="104"/>
        <v>SvcDiag9Code</v>
      </c>
      <c r="AA290" s="3" t="str">
        <f t="shared" si="105"/>
        <v/>
      </c>
      <c r="AC290" s="3" t="str">
        <f t="shared" si="106"/>
        <v>exec db.ColumnPropertySet 'MedicalClaims', 'svc_diag_9_code', 'ICD #9 Code', @propertyName='DisplayName', @tableSchema='deerwalk'</v>
      </c>
      <c r="AR290" s="3" t="str">
        <f t="shared" si="111"/>
        <v>svc_diag_9_code</v>
      </c>
      <c r="AS290" s="3" t="str">
        <f t="shared" si="108"/>
        <v>svcdiag9code</v>
      </c>
      <c r="AT290" s="3">
        <f t="shared" si="109"/>
        <v>30</v>
      </c>
      <c r="AU290" s="3">
        <f t="shared" si="110"/>
        <v>30</v>
      </c>
      <c r="AV290" s="3" t="str">
        <f t="shared" si="112"/>
        <v/>
      </c>
      <c r="AW290" s="3" t="str">
        <f t="shared" si="112"/>
        <v/>
      </c>
      <c r="AX290" s="3" t="str">
        <f t="shared" si="112"/>
        <v/>
      </c>
      <c r="AY290" s="3" t="str">
        <f t="shared" si="112"/>
        <v/>
      </c>
      <c r="AZ290" s="3" t="str">
        <f t="shared" si="113"/>
        <v/>
      </c>
      <c r="BA290" s="3" t="str">
        <f t="shared" si="112"/>
        <v/>
      </c>
      <c r="BB290" s="3" t="str">
        <f t="shared" si="112"/>
        <v/>
      </c>
      <c r="BC290" s="3" t="str">
        <f t="shared" si="112"/>
        <v/>
      </c>
      <c r="BD290" s="3" t="str">
        <f t="shared" si="112"/>
        <v/>
      </c>
    </row>
    <row r="291" spans="1:56" ht="14.25" customHeight="1" x14ac:dyDescent="0.45">
      <c r="A291" s="3" t="str">
        <f t="shared" si="93"/>
        <v>MedicalClaims.svc_diag_9_desc</v>
      </c>
      <c r="B291" t="s">
        <v>319</v>
      </c>
      <c r="C291">
        <v>84</v>
      </c>
      <c r="D291" t="s">
        <v>795</v>
      </c>
      <c r="E291" s="4" t="s">
        <v>418</v>
      </c>
      <c r="F291" t="s">
        <v>418</v>
      </c>
      <c r="G291" t="s">
        <v>6</v>
      </c>
      <c r="H291" s="3">
        <f t="shared" si="107"/>
        <v>100</v>
      </c>
      <c r="I291" t="s">
        <v>835</v>
      </c>
      <c r="J291" s="4" t="s">
        <v>1094</v>
      </c>
      <c r="K291" t="s">
        <v>394</v>
      </c>
      <c r="L291" t="s">
        <v>795</v>
      </c>
      <c r="N291" s="4"/>
      <c r="O291" s="3" t="b">
        <f t="shared" si="94"/>
        <v>0</v>
      </c>
      <c r="P291" s="3" t="str">
        <f t="shared" si="95"/>
        <v>MedicalClaims</v>
      </c>
      <c r="Q291" s="3" t="str">
        <f t="shared" si="96"/>
        <v>varchar(100)</v>
      </c>
      <c r="S291" s="3" t="str">
        <f t="shared" si="97"/>
        <v>varchar(100)</v>
      </c>
      <c r="T291" s="3" t="str">
        <f t="shared" si="98"/>
        <v>alter table deerwalk.MedicalClaims add svc_diag_9_desc varchar(100)</v>
      </c>
      <c r="U291" s="3" t="str">
        <f t="shared" si="99"/>
        <v>exec db.ColumnPropertySet 'MedicalClaims', 'svc_diag_9_desc', 'Diagnosis Description; From master ICD9 table. For home grown codes, use client description.', @tableSchema='deerwalk'</v>
      </c>
      <c r="V291" s="3" t="str">
        <f t="shared" si="100"/>
        <v/>
      </c>
      <c r="W291" s="3" t="str">
        <f t="shared" si="101"/>
        <v/>
      </c>
      <c r="X291" s="3" t="str">
        <f t="shared" si="102"/>
        <v xml:space="preserve">/// &lt;summary&gt;Diagnosis Description; From master ICD9 table. For home grown codes, use client description.&lt;/summary&gt;
[Description("Diagnosis Description; From master ICD9 table. For home grown codes, use client description.")]
[Column("svc_diag_9_desc")]
[MaxLength(100)]
public string svc_diag_9_desc { get; set; }
</v>
      </c>
      <c r="Y291" s="5" t="str">
        <f t="shared" si="103"/>
        <v>@Html.DescriptionListElement(model =&gt; model.svc_diag_9_desc)</v>
      </c>
      <c r="Z291" s="3" t="str">
        <f t="shared" si="104"/>
        <v>SvcDiag9Desc</v>
      </c>
      <c r="AA291" s="3" t="str">
        <f t="shared" si="105"/>
        <v/>
      </c>
      <c r="AC291" s="3" t="str">
        <f t="shared" si="106"/>
        <v>exec db.ColumnPropertySet 'MedicalClaims', 'svc_diag_9_desc', 'ICD #9', @propertyName='DisplayName', @tableSchema='deerwalk'</v>
      </c>
      <c r="AR291" s="3" t="str">
        <f t="shared" si="111"/>
        <v>svc_diag_9_desc</v>
      </c>
      <c r="AS291" s="3" t="str">
        <f t="shared" si="108"/>
        <v>svcdiag9desc</v>
      </c>
      <c r="AT291" s="3">
        <f t="shared" si="109"/>
        <v>100</v>
      </c>
      <c r="AU291" s="3">
        <f t="shared" si="110"/>
        <v>100</v>
      </c>
      <c r="AV291" s="3" t="str">
        <f t="shared" si="112"/>
        <v/>
      </c>
      <c r="AW291" s="3" t="str">
        <f t="shared" si="112"/>
        <v/>
      </c>
      <c r="AX291" s="3" t="str">
        <f t="shared" si="112"/>
        <v/>
      </c>
      <c r="AY291" s="3" t="str">
        <f t="shared" si="112"/>
        <v/>
      </c>
      <c r="AZ291" s="3" t="str">
        <f t="shared" si="113"/>
        <v/>
      </c>
      <c r="BA291" s="3" t="str">
        <f t="shared" si="112"/>
        <v/>
      </c>
      <c r="BB291" s="3" t="str">
        <f t="shared" si="112"/>
        <v/>
      </c>
      <c r="BC291" s="3" t="str">
        <f t="shared" si="112"/>
        <v/>
      </c>
      <c r="BD291" s="3" t="str">
        <f t="shared" si="112"/>
        <v/>
      </c>
    </row>
    <row r="292" spans="1:56" ht="14.25" customHeight="1" x14ac:dyDescent="0.45">
      <c r="A292" s="3" t="str">
        <f t="shared" si="93"/>
        <v>MedicalClaims.svc_procedure_type</v>
      </c>
      <c r="B292" t="s">
        <v>319</v>
      </c>
      <c r="C292">
        <v>85</v>
      </c>
      <c r="D292" t="s">
        <v>795</v>
      </c>
      <c r="E292" s="4" t="s">
        <v>419</v>
      </c>
      <c r="F292" t="s">
        <v>419</v>
      </c>
      <c r="G292" t="s">
        <v>6</v>
      </c>
      <c r="H292" s="3">
        <f t="shared" si="107"/>
        <v>10</v>
      </c>
      <c r="I292" t="s">
        <v>816</v>
      </c>
      <c r="J292" s="4" t="s">
        <v>931</v>
      </c>
      <c r="K292" t="s">
        <v>420</v>
      </c>
      <c r="L292" t="s">
        <v>421</v>
      </c>
      <c r="N292" s="4"/>
      <c r="O292" s="3" t="b">
        <f t="shared" si="94"/>
        <v>0</v>
      </c>
      <c r="P292" s="3" t="str">
        <f t="shared" si="95"/>
        <v>MedicalClaims</v>
      </c>
      <c r="Q292" s="3" t="str">
        <f t="shared" si="96"/>
        <v>varchar(10)</v>
      </c>
      <c r="S292" s="3" t="str">
        <f t="shared" si="97"/>
        <v>varchar(10)</v>
      </c>
      <c r="T292" s="3" t="str">
        <f t="shared" si="98"/>
        <v>alter table deerwalk.MedicalClaims add svc_procedure_type varchar(10)</v>
      </c>
      <c r="U292" s="3" t="str">
        <f t="shared" si="99"/>
        <v>exec db.ColumnPropertySet 'MedicalClaims', 'svc_procedure_type', 'Procedure code type - CPT4, Revenue, HCPCS, DRG, RUG (Resource Utilization Group)', @tableSchema='deerwalk'</v>
      </c>
      <c r="V292" s="3" t="str">
        <f t="shared" si="100"/>
        <v>exec db.ColumnPropertySet 'MedicalClaims', 'svc_procedure_type', 'HCPCS', @propertyName='SampleData', @tableSchema='deerwalk'</v>
      </c>
      <c r="W292" s="3" t="str">
        <f t="shared" si="101"/>
        <v/>
      </c>
      <c r="X292" s="3" t="str">
        <f t="shared" si="102"/>
        <v xml:space="preserve">/// &lt;summary&gt;Procedure code type - CPT4, Revenue, HCPCS, DRG, RUG (Resource Utilization Group)&lt;/summary&gt;
[Description("Procedure code type - CPT4, Revenue, HCPCS, DRG, RUG (Resource Utilization Group)")]
[Column("svc_procedure_type")]
[SampleData("HCPCS")]
[MaxLength(10)]
public string svc_procedure_type { get; set; }
</v>
      </c>
      <c r="Y292" s="5" t="str">
        <f t="shared" si="103"/>
        <v>@Html.DescriptionListElement(model =&gt; model.svc_procedure_type)</v>
      </c>
      <c r="Z292" s="3" t="str">
        <f t="shared" si="104"/>
        <v>SvcProcedureType</v>
      </c>
      <c r="AA292" s="3" t="str">
        <f t="shared" si="105"/>
        <v/>
      </c>
      <c r="AC292" s="3" t="str">
        <f t="shared" si="106"/>
        <v>exec db.ColumnPropertySet 'MedicalClaims', 'svc_procedure_type', 'Procedure code', @propertyName='DisplayName', @tableSchema='deerwalk'</v>
      </c>
      <c r="AR292" s="3" t="str">
        <f t="shared" si="111"/>
        <v>svc_procedure_type</v>
      </c>
      <c r="AS292" s="3" t="str">
        <f t="shared" si="108"/>
        <v>svcproceduretype</v>
      </c>
      <c r="AT292" s="3">
        <f t="shared" si="109"/>
        <v>10</v>
      </c>
      <c r="AU292" s="3">
        <f t="shared" si="110"/>
        <v>10</v>
      </c>
      <c r="AV292" s="3" t="str">
        <f t="shared" si="112"/>
        <v/>
      </c>
      <c r="AW292" s="3" t="str">
        <f t="shared" si="112"/>
        <v/>
      </c>
      <c r="AX292" s="3" t="str">
        <f t="shared" si="112"/>
        <v/>
      </c>
      <c r="AY292" s="3" t="str">
        <f t="shared" si="112"/>
        <v/>
      </c>
      <c r="AZ292" s="3" t="str">
        <f t="shared" si="113"/>
        <v/>
      </c>
      <c r="BA292" s="3" t="str">
        <f t="shared" si="112"/>
        <v/>
      </c>
      <c r="BB292" s="3" t="str">
        <f t="shared" si="112"/>
        <v/>
      </c>
      <c r="BC292" s="3" t="str">
        <f t="shared" si="112"/>
        <v/>
      </c>
      <c r="BD292" s="3" t="str">
        <f t="shared" si="112"/>
        <v/>
      </c>
    </row>
    <row r="293" spans="1:56" ht="14.25" customHeight="1" x14ac:dyDescent="0.45">
      <c r="A293" s="3" t="str">
        <f t="shared" si="93"/>
        <v>MedicalClaims.svc_procedure_code</v>
      </c>
      <c r="B293" t="s">
        <v>319</v>
      </c>
      <c r="C293">
        <v>86</v>
      </c>
      <c r="D293" t="s">
        <v>800</v>
      </c>
      <c r="E293" s="4" t="s">
        <v>422</v>
      </c>
      <c r="F293" t="s">
        <v>422</v>
      </c>
      <c r="G293" t="s">
        <v>6</v>
      </c>
      <c r="H293" s="3">
        <f t="shared" si="107"/>
        <v>10</v>
      </c>
      <c r="I293" t="s">
        <v>816</v>
      </c>
      <c r="J293" s="4" t="s">
        <v>931</v>
      </c>
      <c r="K293" t="s">
        <v>423</v>
      </c>
      <c r="L293" t="s">
        <v>424</v>
      </c>
      <c r="N293" s="4"/>
      <c r="O293" s="3" t="b">
        <f t="shared" si="94"/>
        <v>0</v>
      </c>
      <c r="P293" s="3" t="str">
        <f t="shared" si="95"/>
        <v>MedicalClaims</v>
      </c>
      <c r="Q293" s="3" t="str">
        <f t="shared" si="96"/>
        <v xml:space="preserve">varchar(10) not null </v>
      </c>
      <c r="S293" s="3" t="str">
        <f t="shared" si="97"/>
        <v xml:space="preserve">varchar(10) not null </v>
      </c>
      <c r="T293" s="3" t="str">
        <f t="shared" si="98"/>
        <v xml:space="preserve">alter table deerwalk.MedicalClaims add svc_procedure_code varchar(10) not null </v>
      </c>
      <c r="U293" s="3" t="str">
        <f t="shared" si="99"/>
        <v>exec db.ColumnPropertySet 'MedicalClaims', 'svc_procedure_code', 'Procedure code; CPT, HCPCS, ICD, REV, DRG in order', @tableSchema='deerwalk'</v>
      </c>
      <c r="V293" s="3" t="str">
        <f t="shared" si="100"/>
        <v>exec db.ColumnPropertySet 'MedicalClaims', 'svc_procedure_code', 'G0107', @propertyName='SampleData', @tableSchema='deerwalk'</v>
      </c>
      <c r="W293" s="3" t="str">
        <f t="shared" si="101"/>
        <v/>
      </c>
      <c r="X293" s="3" t="str">
        <f t="shared" si="102"/>
        <v xml:space="preserve">/// &lt;summary&gt;Procedure code; CPT, HCPCS, ICD, REV, DRG in order&lt;/summary&gt;
[Description("Procedure code; CPT, HCPCS, ICD, REV, DRG in order")]
[Required]
[Column("svc_procedure_code")]
[SampleData("G0107")]
[MaxLength(10)]
public string svc_procedure_code { get; set; }
</v>
      </c>
      <c r="Y293" s="5" t="str">
        <f t="shared" si="103"/>
        <v>@Html.DescriptionListElement(model =&gt; model.svc_procedure_code)</v>
      </c>
      <c r="Z293" s="3" t="str">
        <f t="shared" si="104"/>
        <v>SvcProcedureCode</v>
      </c>
      <c r="AA293" s="3" t="str">
        <f t="shared" si="105"/>
        <v/>
      </c>
      <c r="AC293" s="3" t="str">
        <f t="shared" si="106"/>
        <v>exec db.ColumnPropertySet 'MedicalClaims', 'svc_procedure_code', 'Procedure code', @propertyName='DisplayName', @tableSchema='deerwalk'</v>
      </c>
      <c r="AR293" s="3" t="str">
        <f t="shared" si="111"/>
        <v>svc_procedure_code</v>
      </c>
      <c r="AS293" s="3" t="str">
        <f t="shared" si="108"/>
        <v>svcprocedurecode</v>
      </c>
      <c r="AT293" s="3">
        <f t="shared" si="109"/>
        <v>10</v>
      </c>
      <c r="AU293" s="3">
        <f t="shared" si="110"/>
        <v>10</v>
      </c>
      <c r="AV293" s="3" t="str">
        <f t="shared" si="112"/>
        <v/>
      </c>
      <c r="AW293" s="3" t="str">
        <f t="shared" si="112"/>
        <v/>
      </c>
      <c r="AX293" s="3" t="str">
        <f t="shared" si="112"/>
        <v/>
      </c>
      <c r="AY293" s="3" t="str">
        <f t="shared" si="112"/>
        <v/>
      </c>
      <c r="AZ293" s="3" t="str">
        <f t="shared" si="113"/>
        <v/>
      </c>
      <c r="BA293" s="3" t="str">
        <f t="shared" si="112"/>
        <v/>
      </c>
      <c r="BB293" s="3" t="str">
        <f t="shared" si="112"/>
        <v/>
      </c>
      <c r="BC293" s="3" t="str">
        <f t="shared" si="112"/>
        <v/>
      </c>
      <c r="BD293" s="3" t="str">
        <f t="shared" si="112"/>
        <v/>
      </c>
    </row>
    <row r="294" spans="1:56" ht="14.25" customHeight="1" x14ac:dyDescent="0.45">
      <c r="A294" s="3" t="str">
        <f t="shared" si="93"/>
        <v>MedicalClaims.svc_procedure_desc</v>
      </c>
      <c r="B294" t="s">
        <v>319</v>
      </c>
      <c r="C294">
        <v>87</v>
      </c>
      <c r="D294" t="s">
        <v>795</v>
      </c>
      <c r="E294" s="4" t="s">
        <v>425</v>
      </c>
      <c r="F294" t="s">
        <v>425</v>
      </c>
      <c r="G294" t="s">
        <v>6</v>
      </c>
      <c r="H294" s="3">
        <f t="shared" si="107"/>
        <v>200</v>
      </c>
      <c r="I294" t="s">
        <v>868</v>
      </c>
      <c r="J294" s="4" t="s">
        <v>932</v>
      </c>
      <c r="K294" t="s">
        <v>426</v>
      </c>
      <c r="L294" t="s">
        <v>427</v>
      </c>
      <c r="N294" s="4"/>
      <c r="O294" s="3" t="b">
        <f t="shared" si="94"/>
        <v>0</v>
      </c>
      <c r="P294" s="3" t="str">
        <f t="shared" si="95"/>
        <v>MedicalClaims</v>
      </c>
      <c r="Q294" s="3" t="str">
        <f t="shared" si="96"/>
        <v>varchar(200)</v>
      </c>
      <c r="S294" s="3" t="str">
        <f t="shared" si="97"/>
        <v>varchar(200)</v>
      </c>
      <c r="T294" s="3" t="str">
        <f t="shared" si="98"/>
        <v>alter table deerwalk.MedicalClaims add svc_procedure_desc varchar(200)</v>
      </c>
      <c r="U294" s="3" t="str">
        <f t="shared" si="99"/>
        <v>exec db.ColumnPropertySet 'MedicalClaims', 'svc_procedure_desc', 'Procedure description; From master Procedure table', @tableSchema='deerwalk'</v>
      </c>
      <c r="V294" s="3" t="str">
        <f t="shared" si="100"/>
        <v>exec db.ColumnPropertySet 'MedicalClaims', 'svc_procedure_desc', 'Fecal-Occult Blood Test', @propertyName='SampleData', @tableSchema='deerwalk'</v>
      </c>
      <c r="W294" s="3" t="str">
        <f t="shared" si="101"/>
        <v/>
      </c>
      <c r="X294" s="3" t="str">
        <f t="shared" si="102"/>
        <v xml:space="preserve">/// &lt;summary&gt;Procedure description; From master Procedure table&lt;/summary&gt;
[Description("Procedure description; From master Procedure table")]
[Column("svc_procedure_desc")]
[SampleData("Fecal-Occult Blood Test")]
[MaxLength(200)]
public string svc_procedure_desc { get; set; }
</v>
      </c>
      <c r="Y294" s="5" t="str">
        <f t="shared" si="103"/>
        <v>@Html.DescriptionListElement(model =&gt; model.svc_procedure_desc)</v>
      </c>
      <c r="Z294" s="3" t="str">
        <f t="shared" si="104"/>
        <v>SvcProcedureDesc</v>
      </c>
      <c r="AA294" s="3" t="str">
        <f t="shared" si="105"/>
        <v/>
      </c>
      <c r="AC294" s="3" t="str">
        <f t="shared" si="106"/>
        <v>exec db.ColumnPropertySet 'MedicalClaims', 'svc_procedure_desc', 'Procedure description', @propertyName='DisplayName', @tableSchema='deerwalk'</v>
      </c>
      <c r="AR294" s="3" t="str">
        <f t="shared" si="111"/>
        <v>svc_procedure_desc</v>
      </c>
      <c r="AS294" s="3" t="str">
        <f t="shared" si="108"/>
        <v>svcproceduredesc</v>
      </c>
      <c r="AT294" s="3">
        <f t="shared" si="109"/>
        <v>200</v>
      </c>
      <c r="AU294" s="3">
        <f t="shared" si="110"/>
        <v>200</v>
      </c>
      <c r="AV294" s="3" t="str">
        <f t="shared" si="112"/>
        <v/>
      </c>
      <c r="AW294" s="3" t="str">
        <f t="shared" si="112"/>
        <v/>
      </c>
      <c r="AX294" s="3" t="str">
        <f t="shared" si="112"/>
        <v/>
      </c>
      <c r="AY294" s="3" t="str">
        <f t="shared" si="112"/>
        <v/>
      </c>
      <c r="AZ294" s="3" t="str">
        <f t="shared" si="113"/>
        <v/>
      </c>
      <c r="BA294" s="3" t="str">
        <f t="shared" si="112"/>
        <v/>
      </c>
      <c r="BB294" s="3" t="str">
        <f t="shared" si="112"/>
        <v/>
      </c>
      <c r="BC294" s="3" t="str">
        <f t="shared" si="112"/>
        <v/>
      </c>
      <c r="BD294" s="3" t="str">
        <f t="shared" si="112"/>
        <v/>
      </c>
    </row>
    <row r="295" spans="1:56" ht="14.25" customHeight="1" x14ac:dyDescent="0.45">
      <c r="A295" s="3" t="str">
        <f t="shared" si="93"/>
        <v>MedicalClaims.svc_rev_code</v>
      </c>
      <c r="B295" t="s">
        <v>319</v>
      </c>
      <c r="C295">
        <v>88</v>
      </c>
      <c r="D295" t="s">
        <v>795</v>
      </c>
      <c r="E295" s="4" t="s">
        <v>428</v>
      </c>
      <c r="F295" t="s">
        <v>428</v>
      </c>
      <c r="G295" t="s">
        <v>6</v>
      </c>
      <c r="H295" s="3">
        <f t="shared" si="107"/>
        <v>5</v>
      </c>
      <c r="I295" t="s">
        <v>815</v>
      </c>
      <c r="J295" s="4" t="s">
        <v>1113</v>
      </c>
      <c r="K295" t="s">
        <v>429</v>
      </c>
      <c r="L295" t="s">
        <v>430</v>
      </c>
      <c r="N295" s="4"/>
      <c r="O295" s="3" t="b">
        <f t="shared" si="94"/>
        <v>0</v>
      </c>
      <c r="P295" s="3" t="str">
        <f t="shared" si="95"/>
        <v>MedicalClaims</v>
      </c>
      <c r="Q295" s="3" t="str">
        <f t="shared" si="96"/>
        <v>varchar(5)</v>
      </c>
      <c r="S295" s="3" t="str">
        <f t="shared" si="97"/>
        <v>varchar(5)</v>
      </c>
      <c r="T295" s="3" t="str">
        <f t="shared" si="98"/>
        <v>alter table deerwalk.MedicalClaims add svc_rev_code varchar(5)</v>
      </c>
      <c r="U295" s="3" t="str">
        <f t="shared" si="99"/>
        <v>exec db.ColumnPropertySet 'MedicalClaims', 'svc_rev_code', 'Revenue code ', @tableSchema='deerwalk'</v>
      </c>
      <c r="V295" s="3" t="str">
        <f t="shared" si="100"/>
        <v>exec db.ColumnPropertySet 'MedicalClaims', 'svc_rev_code', 'R002', @propertyName='SampleData', @tableSchema='deerwalk'</v>
      </c>
      <c r="W295" s="3" t="str">
        <f t="shared" si="101"/>
        <v/>
      </c>
      <c r="X295" s="3" t="str">
        <f t="shared" si="102"/>
        <v xml:space="preserve">/// &lt;summary&gt;Revenue code &lt;/summary&gt;
[Description("Revenue code ")]
[Column("svc_rev_code")]
[SampleData("R002")]
[MaxLength(5)]
public string svc_rev_code { get; set; }
</v>
      </c>
      <c r="Y295" s="5" t="str">
        <f t="shared" si="103"/>
        <v>@Html.DescriptionListElement(model =&gt; model.svc_rev_code)</v>
      </c>
      <c r="Z295" s="3" t="str">
        <f t="shared" si="104"/>
        <v>SvcRevCode</v>
      </c>
      <c r="AA295" s="3" t="str">
        <f t="shared" si="105"/>
        <v/>
      </c>
      <c r="AC295" s="3" t="str">
        <f t="shared" si="106"/>
        <v>exec db.ColumnPropertySet 'MedicalClaims', 'svc_rev_code', 'Revenue Code', @propertyName='DisplayName', @tableSchema='deerwalk'</v>
      </c>
      <c r="AR295" s="3" t="str">
        <f t="shared" si="111"/>
        <v>svc_rev_code</v>
      </c>
      <c r="AS295" s="3" t="str">
        <f t="shared" si="108"/>
        <v>svcrevcode</v>
      </c>
      <c r="AT295" s="3">
        <f t="shared" si="109"/>
        <v>5</v>
      </c>
      <c r="AU295" s="3">
        <f t="shared" si="110"/>
        <v>5</v>
      </c>
      <c r="AV295" s="3" t="str">
        <f t="shared" si="112"/>
        <v/>
      </c>
      <c r="AW295" s="3" t="str">
        <f t="shared" si="112"/>
        <v/>
      </c>
      <c r="AX295" s="3" t="str">
        <f t="shared" si="112"/>
        <v/>
      </c>
      <c r="AY295" s="3" t="str">
        <f t="shared" si="112"/>
        <v/>
      </c>
      <c r="AZ295" s="3" t="str">
        <f t="shared" si="113"/>
        <v/>
      </c>
      <c r="BA295" s="3" t="str">
        <f t="shared" si="112"/>
        <v/>
      </c>
      <c r="BB295" s="3" t="str">
        <f t="shared" si="112"/>
        <v/>
      </c>
      <c r="BC295" s="3" t="str">
        <f t="shared" si="112"/>
        <v/>
      </c>
      <c r="BD295" s="3" t="str">
        <f t="shared" si="112"/>
        <v/>
      </c>
    </row>
    <row r="296" spans="1:56" ht="14.25" customHeight="1" x14ac:dyDescent="0.45">
      <c r="A296" s="3" t="str">
        <f t="shared" si="93"/>
        <v>MedicalClaims.svc_rev_desc</v>
      </c>
      <c r="B296" t="s">
        <v>319</v>
      </c>
      <c r="C296">
        <v>89</v>
      </c>
      <c r="D296" t="s">
        <v>795</v>
      </c>
      <c r="E296" s="4" t="s">
        <v>431</v>
      </c>
      <c r="F296" t="s">
        <v>431</v>
      </c>
      <c r="G296" t="s">
        <v>6</v>
      </c>
      <c r="H296" s="3">
        <f t="shared" si="107"/>
        <v>100</v>
      </c>
      <c r="I296" t="s">
        <v>835</v>
      </c>
      <c r="J296" s="4" t="s">
        <v>1113</v>
      </c>
      <c r="K296" t="s">
        <v>432</v>
      </c>
      <c r="L296" t="s">
        <v>433</v>
      </c>
      <c r="N296" s="4"/>
      <c r="O296" s="3" t="b">
        <f t="shared" si="94"/>
        <v>0</v>
      </c>
      <c r="P296" s="3" t="str">
        <f t="shared" si="95"/>
        <v>MedicalClaims</v>
      </c>
      <c r="Q296" s="3" t="str">
        <f t="shared" si="96"/>
        <v>varchar(100)</v>
      </c>
      <c r="S296" s="3" t="str">
        <f t="shared" si="97"/>
        <v>varchar(100)</v>
      </c>
      <c r="T296" s="3" t="str">
        <f t="shared" si="98"/>
        <v>alter table deerwalk.MedicalClaims add svc_rev_desc varchar(100)</v>
      </c>
      <c r="U296" s="3" t="str">
        <f t="shared" si="99"/>
        <v>exec db.ColumnPropertySet 'MedicalClaims', 'svc_rev_desc', 'Revenue code description; From master procedure table', @tableSchema='deerwalk'</v>
      </c>
      <c r="V296" s="3" t="str">
        <f t="shared" si="100"/>
        <v>exec db.ColumnPropertySet 'MedicalClaims', 'svc_rev_desc', 'Total Charge', @propertyName='SampleData', @tableSchema='deerwalk'</v>
      </c>
      <c r="W296" s="3" t="str">
        <f t="shared" si="101"/>
        <v/>
      </c>
      <c r="X296" s="3" t="str">
        <f t="shared" si="102"/>
        <v xml:space="preserve">/// &lt;summary&gt;Revenue code description; From master procedure table&lt;/summary&gt;
[Description("Revenue code description; From master procedure table")]
[Column("svc_rev_desc")]
[SampleData("Total Charge")]
[MaxLength(100)]
public string svc_rev_desc { get; set; }
</v>
      </c>
      <c r="Y296" s="5" t="str">
        <f t="shared" si="103"/>
        <v>@Html.DescriptionListElement(model =&gt; model.svc_rev_desc)</v>
      </c>
      <c r="Z296" s="3" t="str">
        <f t="shared" si="104"/>
        <v>SvcRevDesc</v>
      </c>
      <c r="AA296" s="3" t="str">
        <f t="shared" si="105"/>
        <v/>
      </c>
      <c r="AC296" s="3" t="str">
        <f t="shared" si="106"/>
        <v>exec db.ColumnPropertySet 'MedicalClaims', 'svc_rev_desc', 'Revenue Code', @propertyName='DisplayName', @tableSchema='deerwalk'</v>
      </c>
      <c r="AR296" s="3" t="str">
        <f t="shared" si="111"/>
        <v>svc_rev_desc</v>
      </c>
      <c r="AS296" s="3" t="str">
        <f t="shared" si="108"/>
        <v>svcrevdesc</v>
      </c>
      <c r="AT296" s="3">
        <f t="shared" si="109"/>
        <v>100</v>
      </c>
      <c r="AU296" s="3">
        <f t="shared" si="110"/>
        <v>100</v>
      </c>
      <c r="AV296" s="3" t="str">
        <f t="shared" si="112"/>
        <v/>
      </c>
      <c r="AW296" s="3" t="str">
        <f t="shared" si="112"/>
        <v/>
      </c>
      <c r="AX296" s="3" t="str">
        <f t="shared" si="112"/>
        <v/>
      </c>
      <c r="AY296" s="3" t="str">
        <f t="shared" si="112"/>
        <v/>
      </c>
      <c r="AZ296" s="3" t="str">
        <f t="shared" si="113"/>
        <v/>
      </c>
      <c r="BA296" s="3" t="str">
        <f t="shared" si="112"/>
        <v/>
      </c>
      <c r="BB296" s="3" t="str">
        <f t="shared" si="112"/>
        <v/>
      </c>
      <c r="BC296" s="3" t="str">
        <f t="shared" si="112"/>
        <v/>
      </c>
      <c r="BD296" s="3" t="str">
        <f t="shared" si="112"/>
        <v/>
      </c>
    </row>
    <row r="297" spans="1:56" ht="14.25" customHeight="1" x14ac:dyDescent="0.45">
      <c r="A297" s="3" t="str">
        <f t="shared" si="93"/>
        <v>MedicalClaims.svc_cpt_code</v>
      </c>
      <c r="B297" t="s">
        <v>319</v>
      </c>
      <c r="C297">
        <v>90</v>
      </c>
      <c r="D297" t="s">
        <v>795</v>
      </c>
      <c r="E297" s="4" t="s">
        <v>434</v>
      </c>
      <c r="F297" t="s">
        <v>434</v>
      </c>
      <c r="G297" t="s">
        <v>6</v>
      </c>
      <c r="H297" s="3">
        <f t="shared" si="107"/>
        <v>5</v>
      </c>
      <c r="I297" t="s">
        <v>815</v>
      </c>
      <c r="J297" s="4" t="s">
        <v>435</v>
      </c>
      <c r="K297" t="s">
        <v>435</v>
      </c>
      <c r="L297" t="s">
        <v>835</v>
      </c>
      <c r="N297" s="4"/>
      <c r="O297" s="3" t="b">
        <f t="shared" si="94"/>
        <v>0</v>
      </c>
      <c r="P297" s="3" t="str">
        <f t="shared" si="95"/>
        <v>MedicalClaims</v>
      </c>
      <c r="Q297" s="3" t="str">
        <f t="shared" si="96"/>
        <v>varchar(5)</v>
      </c>
      <c r="S297" s="3" t="str">
        <f t="shared" si="97"/>
        <v>varchar(5)</v>
      </c>
      <c r="T297" s="3" t="str">
        <f t="shared" si="98"/>
        <v>alter table deerwalk.MedicalClaims add svc_cpt_code varchar(5)</v>
      </c>
      <c r="U297" s="3" t="str">
        <f t="shared" si="99"/>
        <v>exec db.ColumnPropertySet 'MedicalClaims', 'svc_cpt_code', 'CPT code', @tableSchema='deerwalk'</v>
      </c>
      <c r="V297" s="3" t="str">
        <f t="shared" si="100"/>
        <v>exec db.ColumnPropertySet 'MedicalClaims', 'svc_cpt_code', '100', @propertyName='SampleData', @tableSchema='deerwalk'</v>
      </c>
      <c r="W297" s="3" t="str">
        <f t="shared" si="101"/>
        <v/>
      </c>
      <c r="X297" s="3" t="str">
        <f t="shared" si="102"/>
        <v xml:space="preserve">/// &lt;summary&gt;CPT code&lt;/summary&gt;
[Description("CPT code")]
[Column("svc_cpt_code")]
[SampleData("100")]
[MaxLength(5)]
public string svc_cpt_code { get; set; }
</v>
      </c>
      <c r="Y297" s="5" t="str">
        <f t="shared" si="103"/>
        <v>@Html.DescriptionListElement(model =&gt; model.svc_cpt_code)</v>
      </c>
      <c r="Z297" s="3" t="str">
        <f t="shared" si="104"/>
        <v>SvcCptCode</v>
      </c>
      <c r="AA297" s="3" t="str">
        <f t="shared" si="105"/>
        <v/>
      </c>
      <c r="AC297" s="3" t="str">
        <f t="shared" si="106"/>
        <v>exec db.ColumnPropertySet 'MedicalClaims', 'svc_cpt_code', 'CPT code', @propertyName='DisplayName', @tableSchema='deerwalk'</v>
      </c>
      <c r="AR297" s="3" t="str">
        <f t="shared" si="111"/>
        <v>svc_cpt_code</v>
      </c>
      <c r="AS297" s="3" t="str">
        <f t="shared" si="108"/>
        <v>svccptcode</v>
      </c>
      <c r="AT297" s="3">
        <f t="shared" si="109"/>
        <v>5</v>
      </c>
      <c r="AU297" s="3">
        <f t="shared" si="110"/>
        <v>5</v>
      </c>
      <c r="AV297" s="3" t="str">
        <f t="shared" si="112"/>
        <v/>
      </c>
      <c r="AW297" s="3" t="str">
        <f t="shared" si="112"/>
        <v/>
      </c>
      <c r="AX297" s="3" t="str">
        <f t="shared" si="112"/>
        <v/>
      </c>
      <c r="AY297" s="3" t="str">
        <f t="shared" si="112"/>
        <v/>
      </c>
      <c r="AZ297" s="3" t="str">
        <f t="shared" si="113"/>
        <v/>
      </c>
      <c r="BA297" s="3" t="str">
        <f t="shared" si="112"/>
        <v/>
      </c>
      <c r="BB297" s="3" t="str">
        <f t="shared" si="112"/>
        <v/>
      </c>
      <c r="BC297" s="3" t="str">
        <f t="shared" si="112"/>
        <v/>
      </c>
      <c r="BD297" s="3" t="str">
        <f t="shared" si="112"/>
        <v/>
      </c>
    </row>
    <row r="298" spans="1:56" ht="14.25" customHeight="1" x14ac:dyDescent="0.45">
      <c r="A298" s="3" t="str">
        <f t="shared" si="93"/>
        <v>MedicalClaims.svc_cpt_desc</v>
      </c>
      <c r="B298" t="s">
        <v>319</v>
      </c>
      <c r="C298">
        <v>91</v>
      </c>
      <c r="D298" t="s">
        <v>795</v>
      </c>
      <c r="E298" s="4" t="s">
        <v>436</v>
      </c>
      <c r="F298" t="s">
        <v>436</v>
      </c>
      <c r="G298" t="s">
        <v>6</v>
      </c>
      <c r="H298" s="3">
        <f t="shared" si="107"/>
        <v>100</v>
      </c>
      <c r="I298" t="s">
        <v>835</v>
      </c>
      <c r="J298" s="4" t="s">
        <v>435</v>
      </c>
      <c r="K298" t="s">
        <v>437</v>
      </c>
      <c r="L298" t="s">
        <v>438</v>
      </c>
      <c r="N298" s="4"/>
      <c r="O298" s="3" t="b">
        <f t="shared" si="94"/>
        <v>0</v>
      </c>
      <c r="P298" s="3" t="str">
        <f t="shared" si="95"/>
        <v>MedicalClaims</v>
      </c>
      <c r="Q298" s="3" t="str">
        <f t="shared" si="96"/>
        <v>varchar(100)</v>
      </c>
      <c r="S298" s="3" t="str">
        <f t="shared" si="97"/>
        <v>varchar(100)</v>
      </c>
      <c r="T298" s="3" t="str">
        <f t="shared" si="98"/>
        <v>alter table deerwalk.MedicalClaims add svc_cpt_desc varchar(100)</v>
      </c>
      <c r="U298" s="3" t="str">
        <f t="shared" si="99"/>
        <v>exec db.ColumnPropertySet 'MedicalClaims', 'svc_cpt_desc', 'CPT code description; From master procedure table', @tableSchema='deerwalk'</v>
      </c>
      <c r="V298" s="3" t="str">
        <f t="shared" si="100"/>
        <v>exec db.ColumnPropertySet 'MedicalClaims', 'svc_cpt_desc', 'Anes-Salivary Glands InclBx', @propertyName='SampleData', @tableSchema='deerwalk'</v>
      </c>
      <c r="W298" s="3" t="str">
        <f t="shared" si="101"/>
        <v/>
      </c>
      <c r="X298" s="3" t="str">
        <f t="shared" si="102"/>
        <v xml:space="preserve">/// &lt;summary&gt;CPT code description; From master procedure table&lt;/summary&gt;
[Description("CPT code description; From master procedure table")]
[Column("svc_cpt_desc")]
[SampleData("Anes-Salivary Glands InclBx")]
[MaxLength(100)]
public string svc_cpt_desc { get; set; }
</v>
      </c>
      <c r="Y298" s="5" t="str">
        <f t="shared" si="103"/>
        <v>@Html.DescriptionListElement(model =&gt; model.svc_cpt_desc)</v>
      </c>
      <c r="Z298" s="3" t="str">
        <f t="shared" si="104"/>
        <v>SvcCptDesc</v>
      </c>
      <c r="AA298" s="3" t="str">
        <f t="shared" si="105"/>
        <v/>
      </c>
      <c r="AC298" s="3" t="str">
        <f t="shared" si="106"/>
        <v>exec db.ColumnPropertySet 'MedicalClaims', 'svc_cpt_desc', 'CPT code', @propertyName='DisplayName', @tableSchema='deerwalk'</v>
      </c>
      <c r="AR298" s="3" t="str">
        <f t="shared" si="111"/>
        <v>svc_cpt_desc</v>
      </c>
      <c r="AS298" s="3" t="str">
        <f t="shared" si="108"/>
        <v>svccptdesc</v>
      </c>
      <c r="AT298" s="3">
        <f t="shared" si="109"/>
        <v>100</v>
      </c>
      <c r="AU298" s="3">
        <f t="shared" si="110"/>
        <v>100</v>
      </c>
      <c r="AV298" s="3" t="str">
        <f t="shared" si="112"/>
        <v/>
      </c>
      <c r="AW298" s="3" t="str">
        <f t="shared" si="112"/>
        <v/>
      </c>
      <c r="AX298" s="3" t="str">
        <f t="shared" si="112"/>
        <v/>
      </c>
      <c r="AY298" s="3" t="str">
        <f t="shared" si="112"/>
        <v/>
      </c>
      <c r="AZ298" s="3" t="str">
        <f t="shared" si="113"/>
        <v/>
      </c>
      <c r="BA298" s="3" t="str">
        <f t="shared" si="112"/>
        <v/>
      </c>
      <c r="BB298" s="3" t="str">
        <f t="shared" si="112"/>
        <v/>
      </c>
      <c r="BC298" s="3" t="str">
        <f t="shared" si="112"/>
        <v/>
      </c>
      <c r="BD298" s="3" t="str">
        <f t="shared" si="112"/>
        <v/>
      </c>
    </row>
    <row r="299" spans="1:56" ht="14.25" customHeight="1" x14ac:dyDescent="0.45">
      <c r="A299" s="3" t="str">
        <f t="shared" si="93"/>
        <v>MedicalClaims.svc_icd_proc_1_code</v>
      </c>
      <c r="B299" t="s">
        <v>319</v>
      </c>
      <c r="C299">
        <v>92</v>
      </c>
      <c r="D299" t="s">
        <v>795</v>
      </c>
      <c r="E299" s="4" t="s">
        <v>439</v>
      </c>
      <c r="F299" t="s">
        <v>439</v>
      </c>
      <c r="G299" t="s">
        <v>6</v>
      </c>
      <c r="H299" s="3">
        <f t="shared" si="107"/>
        <v>10</v>
      </c>
      <c r="I299" t="s">
        <v>816</v>
      </c>
      <c r="J299" s="4" t="s">
        <v>1085</v>
      </c>
      <c r="K299" t="s">
        <v>440</v>
      </c>
      <c r="L299" t="s">
        <v>836</v>
      </c>
      <c r="N299" s="4"/>
      <c r="O299" s="3" t="b">
        <f t="shared" si="94"/>
        <v>0</v>
      </c>
      <c r="P299" s="3" t="str">
        <f t="shared" si="95"/>
        <v>MedicalClaims</v>
      </c>
      <c r="Q299" s="3" t="str">
        <f t="shared" si="96"/>
        <v>varchar(10)</v>
      </c>
      <c r="S299" s="3" t="str">
        <f t="shared" si="97"/>
        <v>varchar(10)</v>
      </c>
      <c r="T299" s="3" t="str">
        <f t="shared" si="98"/>
        <v>alter table deerwalk.MedicalClaims add svc_icd_proc_1_code varchar(10)</v>
      </c>
      <c r="U299" s="3" t="str">
        <f t="shared" si="99"/>
        <v>exec db.ColumnPropertySet 'MedicalClaims', 'svc_icd_proc_1_code', 'First ICD procedure code', @tableSchema='deerwalk'</v>
      </c>
      <c r="V299" s="3" t="str">
        <f t="shared" si="100"/>
        <v>exec db.ColumnPropertySet 'MedicalClaims', 'svc_icd_proc_1_code', '9432', @propertyName='SampleData', @tableSchema='deerwalk'</v>
      </c>
      <c r="W299" s="3" t="str">
        <f t="shared" si="101"/>
        <v/>
      </c>
      <c r="X299" s="3" t="str">
        <f t="shared" si="102"/>
        <v xml:space="preserve">/// &lt;summary&gt;First ICD procedure code&lt;/summary&gt;
[Description("First ICD procedure code")]
[Column("svc_icd_proc_1_code")]
[SampleData("9432")]
[MaxLength(10)]
public string svc_icd_proc_1_code { get; set; }
</v>
      </c>
      <c r="Y299" s="5" t="str">
        <f t="shared" si="103"/>
        <v>@Html.DescriptionListElement(model =&gt; model.svc_icd_proc_1_code)</v>
      </c>
      <c r="Z299" s="3" t="str">
        <f t="shared" si="104"/>
        <v>SvcIcdProc1Code</v>
      </c>
      <c r="AA299" s="3" t="str">
        <f t="shared" si="105"/>
        <v/>
      </c>
      <c r="AC299" s="3" t="str">
        <f t="shared" si="106"/>
        <v>exec db.ColumnPropertySet 'MedicalClaims', 'svc_icd_proc_1_code', 'ICD #1 Code', @propertyName='DisplayName', @tableSchema='deerwalk'</v>
      </c>
      <c r="AR299" s="3" t="str">
        <f t="shared" si="111"/>
        <v>svc_icd_proc_1_code</v>
      </c>
      <c r="AS299" s="3" t="str">
        <f t="shared" si="108"/>
        <v>svcicdproc1code</v>
      </c>
      <c r="AT299" s="3">
        <f t="shared" si="109"/>
        <v>10</v>
      </c>
      <c r="AU299" s="3">
        <f t="shared" si="110"/>
        <v>10</v>
      </c>
      <c r="AV299" s="3" t="str">
        <f t="shared" si="112"/>
        <v/>
      </c>
      <c r="AW299" s="3" t="str">
        <f t="shared" si="112"/>
        <v/>
      </c>
      <c r="AX299" s="3" t="str">
        <f t="shared" si="112"/>
        <v/>
      </c>
      <c r="AY299" s="3" t="str">
        <f t="shared" si="112"/>
        <v/>
      </c>
      <c r="AZ299" s="3" t="str">
        <f t="shared" si="113"/>
        <v/>
      </c>
      <c r="BA299" s="3" t="str">
        <f t="shared" si="112"/>
        <v/>
      </c>
      <c r="BB299" s="3" t="str">
        <f t="shared" si="112"/>
        <v/>
      </c>
      <c r="BC299" s="3" t="str">
        <f t="shared" si="112"/>
        <v/>
      </c>
      <c r="BD299" s="3" t="str">
        <f t="shared" si="112"/>
        <v/>
      </c>
    </row>
    <row r="300" spans="1:56" ht="14.25" customHeight="1" x14ac:dyDescent="0.45">
      <c r="A300" s="3" t="str">
        <f t="shared" si="93"/>
        <v>MedicalClaims.svc_icd_proc_1_desc</v>
      </c>
      <c r="B300" t="s">
        <v>319</v>
      </c>
      <c r="C300">
        <v>93</v>
      </c>
      <c r="D300" t="s">
        <v>795</v>
      </c>
      <c r="E300" s="4" t="s">
        <v>441</v>
      </c>
      <c r="F300" t="s">
        <v>441</v>
      </c>
      <c r="G300" t="s">
        <v>6</v>
      </c>
      <c r="H300" s="3">
        <f t="shared" si="107"/>
        <v>100</v>
      </c>
      <c r="I300" t="s">
        <v>835</v>
      </c>
      <c r="J300" s="4" t="s">
        <v>1086</v>
      </c>
      <c r="K300" t="s">
        <v>442</v>
      </c>
      <c r="L300" t="s">
        <v>443</v>
      </c>
      <c r="N300" s="4"/>
      <c r="O300" s="3" t="b">
        <f t="shared" si="94"/>
        <v>0</v>
      </c>
      <c r="P300" s="3" t="str">
        <f t="shared" si="95"/>
        <v>MedicalClaims</v>
      </c>
      <c r="Q300" s="3" t="str">
        <f t="shared" si="96"/>
        <v>varchar(100)</v>
      </c>
      <c r="S300" s="3" t="str">
        <f t="shared" si="97"/>
        <v>varchar(100)</v>
      </c>
      <c r="T300" s="3" t="str">
        <f t="shared" si="98"/>
        <v>alter table deerwalk.MedicalClaims add svc_icd_proc_1_desc varchar(100)</v>
      </c>
      <c r="U300" s="3" t="str">
        <f t="shared" si="99"/>
        <v>exec db.ColumnPropertySet 'MedicalClaims', 'svc_icd_proc_1_desc', 'First ICD procedure description', @tableSchema='deerwalk'</v>
      </c>
      <c r="V300" s="3" t="str">
        <f t="shared" si="100"/>
        <v>exec db.ColumnPropertySet 'MedicalClaims', 'svc_icd_proc_1_desc', 'Hypnotherapy', @propertyName='SampleData', @tableSchema='deerwalk'</v>
      </c>
      <c r="W300" s="3" t="str">
        <f t="shared" si="101"/>
        <v/>
      </c>
      <c r="X300" s="3" t="str">
        <f t="shared" si="102"/>
        <v xml:space="preserve">/// &lt;summary&gt;First ICD procedure description&lt;/summary&gt;
[Description("First ICD procedure description")]
[Column("svc_icd_proc_1_desc")]
[SampleData("Hypnotherapy")]
[MaxLength(100)]
public string svc_icd_proc_1_desc { get; set; }
</v>
      </c>
      <c r="Y300" s="5" t="str">
        <f t="shared" si="103"/>
        <v>@Html.DescriptionListElement(model =&gt; model.svc_icd_proc_1_desc)</v>
      </c>
      <c r="Z300" s="3" t="str">
        <f t="shared" si="104"/>
        <v>SvcIcdProc1Desc</v>
      </c>
      <c r="AA300" s="3" t="str">
        <f t="shared" si="105"/>
        <v/>
      </c>
      <c r="AC300" s="3" t="str">
        <f t="shared" si="106"/>
        <v>exec db.ColumnPropertySet 'MedicalClaims', 'svc_icd_proc_1_desc', 'ICD #1', @propertyName='DisplayName', @tableSchema='deerwalk'</v>
      </c>
      <c r="AR300" s="3" t="str">
        <f t="shared" si="111"/>
        <v>svc_icd_proc_1_desc</v>
      </c>
      <c r="AS300" s="3" t="str">
        <f t="shared" si="108"/>
        <v>svcicdproc1desc</v>
      </c>
      <c r="AT300" s="3">
        <f t="shared" si="109"/>
        <v>100</v>
      </c>
      <c r="AU300" s="3">
        <f t="shared" si="110"/>
        <v>100</v>
      </c>
      <c r="AV300" s="3" t="str">
        <f t="shared" si="112"/>
        <v/>
      </c>
      <c r="AW300" s="3" t="str">
        <f t="shared" si="112"/>
        <v/>
      </c>
      <c r="AX300" s="3" t="str">
        <f t="shared" si="112"/>
        <v/>
      </c>
      <c r="AY300" s="3" t="str">
        <f t="shared" si="112"/>
        <v/>
      </c>
      <c r="AZ300" s="3" t="str">
        <f t="shared" si="113"/>
        <v/>
      </c>
      <c r="BA300" s="3" t="str">
        <f t="shared" si="112"/>
        <v/>
      </c>
      <c r="BB300" s="3" t="str">
        <f t="shared" si="112"/>
        <v/>
      </c>
      <c r="BC300" s="3" t="str">
        <f t="shared" si="112"/>
        <v/>
      </c>
      <c r="BD300" s="3" t="str">
        <f t="shared" si="112"/>
        <v/>
      </c>
    </row>
    <row r="301" spans="1:56" ht="14.25" customHeight="1" x14ac:dyDescent="0.45">
      <c r="A301" s="3" t="str">
        <f t="shared" si="93"/>
        <v>MedicalClaims.svc_icd_proc_2_code</v>
      </c>
      <c r="B301" t="s">
        <v>319</v>
      </c>
      <c r="C301">
        <v>94</v>
      </c>
      <c r="D301" t="s">
        <v>795</v>
      </c>
      <c r="E301" s="4" t="s">
        <v>444</v>
      </c>
      <c r="F301" t="s">
        <v>444</v>
      </c>
      <c r="G301" t="s">
        <v>6</v>
      </c>
      <c r="H301" s="3">
        <f t="shared" si="107"/>
        <v>5</v>
      </c>
      <c r="I301" t="s">
        <v>815</v>
      </c>
      <c r="J301" s="4" t="s">
        <v>1095</v>
      </c>
      <c r="K301" t="s">
        <v>445</v>
      </c>
      <c r="L301" t="s">
        <v>795</v>
      </c>
      <c r="N301" s="4"/>
      <c r="O301" s="3" t="b">
        <f t="shared" si="94"/>
        <v>0</v>
      </c>
      <c r="P301" s="3" t="str">
        <f t="shared" si="95"/>
        <v>MedicalClaims</v>
      </c>
      <c r="Q301" s="3" t="str">
        <f t="shared" si="96"/>
        <v>varchar(5)</v>
      </c>
      <c r="S301" s="3" t="str">
        <f t="shared" si="97"/>
        <v>varchar(5)</v>
      </c>
      <c r="T301" s="3" t="str">
        <f t="shared" si="98"/>
        <v>alter table deerwalk.MedicalClaims add svc_icd_proc_2_code varchar(5)</v>
      </c>
      <c r="U301" s="3" t="str">
        <f t="shared" si="99"/>
        <v>exec db.ColumnPropertySet 'MedicalClaims', 'svc_icd_proc_2_code', 'Second ICD procedure code', @tableSchema='deerwalk'</v>
      </c>
      <c r="V301" s="3" t="str">
        <f t="shared" si="100"/>
        <v/>
      </c>
      <c r="W301" s="3" t="str">
        <f t="shared" si="101"/>
        <v/>
      </c>
      <c r="X301" s="3" t="str">
        <f t="shared" si="102"/>
        <v xml:space="preserve">/// &lt;summary&gt;Second ICD procedure code&lt;/summary&gt;
[Description("Second ICD procedure code")]
[Column("svc_icd_proc_2_code")]
[MaxLength(5)]
public string svc_icd_proc_2_code { get; set; }
</v>
      </c>
      <c r="Y301" s="5" t="str">
        <f t="shared" si="103"/>
        <v>@Html.DescriptionListElement(model =&gt; model.svc_icd_proc_2_code)</v>
      </c>
      <c r="Z301" s="3" t="str">
        <f t="shared" si="104"/>
        <v>SvcIcdProc2Code</v>
      </c>
      <c r="AA301" s="3" t="str">
        <f t="shared" si="105"/>
        <v/>
      </c>
      <c r="AC301" s="3" t="str">
        <f t="shared" si="106"/>
        <v>exec db.ColumnPropertySet 'MedicalClaims', 'svc_icd_proc_2_code', 'ICD #2 Code', @propertyName='DisplayName', @tableSchema='deerwalk'</v>
      </c>
      <c r="AR301" s="3" t="str">
        <f t="shared" si="111"/>
        <v>svc_icd_proc_2_code</v>
      </c>
      <c r="AS301" s="3" t="str">
        <f t="shared" si="108"/>
        <v>svcicdproc2code</v>
      </c>
      <c r="AT301" s="3">
        <f t="shared" si="109"/>
        <v>5</v>
      </c>
      <c r="AU301" s="3">
        <f t="shared" si="110"/>
        <v>5</v>
      </c>
      <c r="AV301" s="3" t="str">
        <f t="shared" si="112"/>
        <v/>
      </c>
      <c r="AW301" s="3" t="str">
        <f t="shared" si="112"/>
        <v/>
      </c>
      <c r="AX301" s="3" t="str">
        <f t="shared" si="112"/>
        <v/>
      </c>
      <c r="AY301" s="3" t="str">
        <f t="shared" si="112"/>
        <v/>
      </c>
      <c r="AZ301" s="3" t="str">
        <f t="shared" si="113"/>
        <v/>
      </c>
      <c r="BA301" s="3" t="str">
        <f t="shared" si="112"/>
        <v/>
      </c>
      <c r="BB301" s="3" t="str">
        <f t="shared" si="112"/>
        <v/>
      </c>
      <c r="BC301" s="3" t="str">
        <f t="shared" si="112"/>
        <v/>
      </c>
      <c r="BD301" s="3" t="str">
        <f t="shared" si="112"/>
        <v/>
      </c>
    </row>
    <row r="302" spans="1:56" ht="14.25" customHeight="1" x14ac:dyDescent="0.45">
      <c r="A302" s="3" t="str">
        <f t="shared" si="93"/>
        <v>MedicalClaims.svc_icd_proc_2_desc</v>
      </c>
      <c r="B302" t="s">
        <v>319</v>
      </c>
      <c r="C302">
        <v>95</v>
      </c>
      <c r="D302" t="s">
        <v>795</v>
      </c>
      <c r="E302" s="4" t="s">
        <v>446</v>
      </c>
      <c r="F302" t="s">
        <v>446</v>
      </c>
      <c r="G302" t="s">
        <v>6</v>
      </c>
      <c r="H302" s="3">
        <f t="shared" si="107"/>
        <v>100</v>
      </c>
      <c r="I302" t="s">
        <v>835</v>
      </c>
      <c r="J302" s="4" t="s">
        <v>1087</v>
      </c>
      <c r="K302" t="s">
        <v>447</v>
      </c>
      <c r="L302" t="s">
        <v>795</v>
      </c>
      <c r="N302" s="4"/>
      <c r="O302" s="3" t="b">
        <f t="shared" si="94"/>
        <v>0</v>
      </c>
      <c r="P302" s="3" t="str">
        <f t="shared" si="95"/>
        <v>MedicalClaims</v>
      </c>
      <c r="Q302" s="3" t="str">
        <f t="shared" si="96"/>
        <v>varchar(100)</v>
      </c>
      <c r="S302" s="3" t="str">
        <f t="shared" si="97"/>
        <v>varchar(100)</v>
      </c>
      <c r="T302" s="3" t="str">
        <f t="shared" si="98"/>
        <v>alter table deerwalk.MedicalClaims add svc_icd_proc_2_desc varchar(100)</v>
      </c>
      <c r="U302" s="3" t="str">
        <f t="shared" si="99"/>
        <v>exec db.ColumnPropertySet 'MedicalClaims', 'svc_icd_proc_2_desc', 'Second ICD procedure description', @tableSchema='deerwalk'</v>
      </c>
      <c r="V302" s="3" t="str">
        <f t="shared" si="100"/>
        <v/>
      </c>
      <c r="W302" s="3" t="str">
        <f t="shared" si="101"/>
        <v/>
      </c>
      <c r="X302" s="3" t="str">
        <f t="shared" si="102"/>
        <v xml:space="preserve">/// &lt;summary&gt;Second ICD procedure description&lt;/summary&gt;
[Description("Second ICD procedure description")]
[Column("svc_icd_proc_2_desc")]
[MaxLength(100)]
public string svc_icd_proc_2_desc { get; set; }
</v>
      </c>
      <c r="Y302" s="5" t="str">
        <f t="shared" si="103"/>
        <v>@Html.DescriptionListElement(model =&gt; model.svc_icd_proc_2_desc)</v>
      </c>
      <c r="Z302" s="3" t="str">
        <f t="shared" si="104"/>
        <v>SvcIcdProc2Desc</v>
      </c>
      <c r="AA302" s="3" t="str">
        <f t="shared" si="105"/>
        <v/>
      </c>
      <c r="AC302" s="3" t="str">
        <f t="shared" si="106"/>
        <v>exec db.ColumnPropertySet 'MedicalClaims', 'svc_icd_proc_2_desc', 'ICD #2', @propertyName='DisplayName', @tableSchema='deerwalk'</v>
      </c>
      <c r="AR302" s="3" t="str">
        <f t="shared" si="111"/>
        <v>svc_icd_proc_2_desc</v>
      </c>
      <c r="AS302" s="3" t="str">
        <f t="shared" si="108"/>
        <v>svcicdproc2desc</v>
      </c>
      <c r="AT302" s="3">
        <f t="shared" si="109"/>
        <v>100</v>
      </c>
      <c r="AU302" s="3">
        <f t="shared" si="110"/>
        <v>100</v>
      </c>
      <c r="AV302" s="3" t="str">
        <f t="shared" si="112"/>
        <v/>
      </c>
      <c r="AW302" s="3" t="str">
        <f t="shared" si="112"/>
        <v/>
      </c>
      <c r="AX302" s="3" t="str">
        <f t="shared" si="112"/>
        <v/>
      </c>
      <c r="AY302" s="3" t="str">
        <f t="shared" si="112"/>
        <v/>
      </c>
      <c r="AZ302" s="3" t="str">
        <f t="shared" si="113"/>
        <v/>
      </c>
      <c r="BA302" s="3" t="str">
        <f t="shared" si="112"/>
        <v/>
      </c>
      <c r="BB302" s="3" t="str">
        <f t="shared" si="112"/>
        <v/>
      </c>
      <c r="BC302" s="3" t="str">
        <f t="shared" si="112"/>
        <v/>
      </c>
      <c r="BD302" s="3" t="str">
        <f t="shared" si="112"/>
        <v/>
      </c>
    </row>
    <row r="303" spans="1:56" ht="14.25" customHeight="1" x14ac:dyDescent="0.45">
      <c r="A303" s="3" t="str">
        <f t="shared" si="93"/>
        <v>MedicalClaims.svc_drg_type_code</v>
      </c>
      <c r="B303" t="s">
        <v>319</v>
      </c>
      <c r="C303">
        <v>96</v>
      </c>
      <c r="D303" t="s">
        <v>795</v>
      </c>
      <c r="E303" s="4" t="s">
        <v>448</v>
      </c>
      <c r="F303" t="s">
        <v>448</v>
      </c>
      <c r="G303" t="s">
        <v>6</v>
      </c>
      <c r="H303" s="3">
        <f t="shared" si="107"/>
        <v>10</v>
      </c>
      <c r="I303" t="s">
        <v>816</v>
      </c>
      <c r="J303" s="4" t="s">
        <v>1108</v>
      </c>
      <c r="K303" t="s">
        <v>449</v>
      </c>
      <c r="L303" t="s">
        <v>800</v>
      </c>
      <c r="N303" s="4"/>
      <c r="O303" s="3" t="b">
        <f t="shared" si="94"/>
        <v>0</v>
      </c>
      <c r="P303" s="3" t="str">
        <f t="shared" si="95"/>
        <v>MedicalClaims</v>
      </c>
      <c r="Q303" s="3" t="str">
        <f t="shared" si="96"/>
        <v>varchar(10)</v>
      </c>
      <c r="S303" s="3" t="str">
        <f t="shared" si="97"/>
        <v>varchar(10)</v>
      </c>
      <c r="T303" s="3" t="str">
        <f t="shared" si="98"/>
        <v>alter table deerwalk.MedicalClaims add svc_drg_type_code varchar(10)</v>
      </c>
      <c r="U303" s="3" t="str">
        <f t="shared" si="99"/>
        <v>exec db.ColumnPropertySet 'MedicalClaims', 'svc_drg_type_code', 'DRG Type Code', @tableSchema='deerwalk'</v>
      </c>
      <c r="V303" s="3" t="str">
        <f t="shared" si="100"/>
        <v>exec db.ColumnPropertySet 'MedicalClaims', 'svc_drg_type_code', '1', @propertyName='SampleData', @tableSchema='deerwalk'</v>
      </c>
      <c r="W303" s="3" t="str">
        <f t="shared" si="101"/>
        <v/>
      </c>
      <c r="X303" s="3" t="str">
        <f t="shared" si="102"/>
        <v xml:space="preserve">/// &lt;summary&gt;DRG Type Code&lt;/summary&gt;
[Description("DRG Type Code")]
[Column("svc_drg_type_code")]
[SampleData("1")]
[MaxLength(10)]
public string svc_drg_type_code { get; set; }
</v>
      </c>
      <c r="Y303" s="5" t="str">
        <f t="shared" si="103"/>
        <v>@Html.DescriptionListElement(model =&gt; model.svc_drg_type_code)</v>
      </c>
      <c r="Z303" s="3" t="str">
        <f t="shared" si="104"/>
        <v>SvcDrgTypeCode</v>
      </c>
      <c r="AA303" s="3" t="str">
        <f t="shared" si="105"/>
        <v/>
      </c>
      <c r="AC303" s="3" t="str">
        <f t="shared" si="106"/>
        <v>exec db.ColumnPropertySet 'MedicalClaims', 'svc_drg_type_code', 'Drug Type Code', @propertyName='DisplayName', @tableSchema='deerwalk'</v>
      </c>
      <c r="AR303" s="3" t="str">
        <f t="shared" si="111"/>
        <v>svc_drg_type_code</v>
      </c>
      <c r="AS303" s="3" t="str">
        <f t="shared" si="108"/>
        <v>svcdrgtypecode</v>
      </c>
      <c r="AT303" s="3">
        <f t="shared" si="109"/>
        <v>10</v>
      </c>
      <c r="AU303" s="3">
        <f t="shared" si="110"/>
        <v>10</v>
      </c>
      <c r="AV303" s="3" t="str">
        <f t="shared" si="112"/>
        <v/>
      </c>
      <c r="AW303" s="3" t="str">
        <f t="shared" si="112"/>
        <v/>
      </c>
      <c r="AX303" s="3" t="str">
        <f t="shared" si="112"/>
        <v/>
      </c>
      <c r="AY303" s="3" t="str">
        <f t="shared" si="112"/>
        <v/>
      </c>
      <c r="AZ303" s="3" t="str">
        <f t="shared" si="113"/>
        <v/>
      </c>
      <c r="BA303" s="3" t="str">
        <f t="shared" si="112"/>
        <v/>
      </c>
      <c r="BB303" s="3" t="str">
        <f t="shared" si="112"/>
        <v/>
      </c>
      <c r="BC303" s="3" t="str">
        <f t="shared" si="112"/>
        <v/>
      </c>
      <c r="BD303" s="3" t="str">
        <f t="shared" si="112"/>
        <v/>
      </c>
    </row>
    <row r="304" spans="1:56" ht="14.25" customHeight="1" x14ac:dyDescent="0.45">
      <c r="A304" s="3" t="str">
        <f t="shared" si="93"/>
        <v>MedicalClaims.svc_drg_type_Desc</v>
      </c>
      <c r="B304" t="s">
        <v>319</v>
      </c>
      <c r="C304">
        <v>97</v>
      </c>
      <c r="D304" t="s">
        <v>795</v>
      </c>
      <c r="E304" s="4" t="s">
        <v>450</v>
      </c>
      <c r="F304" t="s">
        <v>450</v>
      </c>
      <c r="G304" t="s">
        <v>6</v>
      </c>
      <c r="H304" s="3">
        <f t="shared" si="107"/>
        <v>100</v>
      </c>
      <c r="I304" t="s">
        <v>835</v>
      </c>
      <c r="J304" s="4" t="s">
        <v>1109</v>
      </c>
      <c r="K304" t="s">
        <v>451</v>
      </c>
      <c r="L304" t="s">
        <v>452</v>
      </c>
      <c r="N304" s="4"/>
      <c r="O304" s="3" t="b">
        <f t="shared" si="94"/>
        <v>0</v>
      </c>
      <c r="P304" s="3" t="str">
        <f t="shared" si="95"/>
        <v>MedicalClaims</v>
      </c>
      <c r="Q304" s="3" t="str">
        <f t="shared" si="96"/>
        <v>varchar(100)</v>
      </c>
      <c r="S304" s="3" t="str">
        <f t="shared" si="97"/>
        <v>varchar(100)</v>
      </c>
      <c r="T304" s="3" t="str">
        <f t="shared" si="98"/>
        <v>alter table deerwalk.MedicalClaims add svc_drg_type_Desc varchar(100)</v>
      </c>
      <c r="U304" s="3" t="str">
        <f t="shared" si="99"/>
        <v>exec db.ColumnPropertySet 'MedicalClaims', 'svc_drg_type_Desc', 'DRG Type Description', @tableSchema='deerwalk'</v>
      </c>
      <c r="V304" s="3" t="str">
        <f t="shared" si="100"/>
        <v>exec db.ColumnPropertySet 'MedicalClaims', 'svc_drg_type_Desc', 'MS-DRG, DRG', @propertyName='SampleData', @tableSchema='deerwalk'</v>
      </c>
      <c r="W304" s="3" t="str">
        <f t="shared" si="101"/>
        <v/>
      </c>
      <c r="X304" s="3" t="str">
        <f t="shared" si="102"/>
        <v xml:space="preserve">/// &lt;summary&gt;DRG Type Description&lt;/summary&gt;
[Description("DRG Type Description")]
[Column("svc_drg_type_Desc")]
[SampleData("MS-DRG, DRG")]
[MaxLength(100)]
public string svc_drg_type_Desc { get; set; }
</v>
      </c>
      <c r="Y304" s="5" t="str">
        <f t="shared" si="103"/>
        <v>@Html.DescriptionListElement(model =&gt; model.svc_drg_type_Desc)</v>
      </c>
      <c r="Z304" s="3" t="str">
        <f t="shared" si="104"/>
        <v>SvcDrgTypeDesc</v>
      </c>
      <c r="AA304" s="3" t="str">
        <f t="shared" si="105"/>
        <v/>
      </c>
      <c r="AC304" s="3" t="str">
        <f t="shared" si="106"/>
        <v>exec db.ColumnPropertySet 'MedicalClaims', 'svc_drg_type_Desc', 'Drug Type', @propertyName='DisplayName', @tableSchema='deerwalk'</v>
      </c>
      <c r="AR304" s="3" t="str">
        <f t="shared" si="111"/>
        <v>svc_drg_type_Desc</v>
      </c>
      <c r="AS304" s="3" t="str">
        <f t="shared" si="108"/>
        <v>svcdrgtypeDesc</v>
      </c>
      <c r="AT304" s="3">
        <f t="shared" si="109"/>
        <v>100</v>
      </c>
      <c r="AU304" s="3">
        <f t="shared" si="110"/>
        <v>100</v>
      </c>
      <c r="AV304" s="3" t="str">
        <f t="shared" si="112"/>
        <v/>
      </c>
      <c r="AW304" s="3" t="str">
        <f t="shared" si="112"/>
        <v/>
      </c>
      <c r="AX304" s="3" t="str">
        <f t="shared" si="112"/>
        <v/>
      </c>
      <c r="AY304" s="3" t="str">
        <f t="shared" si="112"/>
        <v/>
      </c>
      <c r="AZ304" s="3" t="str">
        <f t="shared" si="113"/>
        <v/>
      </c>
      <c r="BA304" s="3" t="str">
        <f t="shared" si="112"/>
        <v/>
      </c>
      <c r="BB304" s="3" t="str">
        <f t="shared" si="112"/>
        <v/>
      </c>
      <c r="BC304" s="3" t="str">
        <f t="shared" si="112"/>
        <v/>
      </c>
      <c r="BD304" s="3" t="str">
        <f t="shared" si="112"/>
        <v/>
      </c>
    </row>
    <row r="305" spans="1:56" ht="14.25" customHeight="1" x14ac:dyDescent="0.45">
      <c r="A305" s="3" t="str">
        <f t="shared" si="93"/>
        <v>MedicalClaims.svc_drg_code</v>
      </c>
      <c r="B305" t="s">
        <v>319</v>
      </c>
      <c r="C305">
        <v>98</v>
      </c>
      <c r="D305" t="s">
        <v>795</v>
      </c>
      <c r="E305" s="4" t="s">
        <v>453</v>
      </c>
      <c r="F305" t="s">
        <v>453</v>
      </c>
      <c r="G305" t="s">
        <v>6</v>
      </c>
      <c r="H305" s="3">
        <f t="shared" si="107"/>
        <v>7</v>
      </c>
      <c r="I305" t="s">
        <v>872</v>
      </c>
      <c r="J305" s="4" t="s">
        <v>1106</v>
      </c>
      <c r="K305" t="s">
        <v>454</v>
      </c>
      <c r="L305" t="s">
        <v>800</v>
      </c>
      <c r="N305" s="4"/>
      <c r="O305" s="3" t="b">
        <f t="shared" si="94"/>
        <v>0</v>
      </c>
      <c r="P305" s="3" t="str">
        <f t="shared" si="95"/>
        <v>MedicalClaims</v>
      </c>
      <c r="Q305" s="3" t="str">
        <f t="shared" si="96"/>
        <v>varchar(7)</v>
      </c>
      <c r="S305" s="3" t="str">
        <f t="shared" si="97"/>
        <v>varchar(7)</v>
      </c>
      <c r="T305" s="3" t="str">
        <f t="shared" si="98"/>
        <v>alter table deerwalk.MedicalClaims add svc_drg_code varchar(7)</v>
      </c>
      <c r="U305" s="3" t="str">
        <f t="shared" si="99"/>
        <v>exec db.ColumnPropertySet 'MedicalClaims', 'svc_drg_code', 'Diagnosis related group code', @tableSchema='deerwalk'</v>
      </c>
      <c r="V305" s="3" t="str">
        <f t="shared" si="100"/>
        <v>exec db.ColumnPropertySet 'MedicalClaims', 'svc_drg_code', '1', @propertyName='SampleData', @tableSchema='deerwalk'</v>
      </c>
      <c r="W305" s="3" t="str">
        <f t="shared" si="101"/>
        <v/>
      </c>
      <c r="X305" s="3" t="str">
        <f t="shared" si="102"/>
        <v xml:space="preserve">/// &lt;summary&gt;Diagnosis related group code&lt;/summary&gt;
[Description("Diagnosis related group code")]
[Column("svc_drg_code")]
[SampleData("1")]
[MaxLength(7)]
public string svc_drg_code { get; set; }
</v>
      </c>
      <c r="Y305" s="5" t="str">
        <f t="shared" si="103"/>
        <v>@Html.DescriptionListElement(model =&gt; model.svc_drg_code)</v>
      </c>
      <c r="Z305" s="3" t="str">
        <f t="shared" si="104"/>
        <v>SvcDrgCode</v>
      </c>
      <c r="AA305" s="3" t="str">
        <f t="shared" si="105"/>
        <v/>
      </c>
      <c r="AC305" s="3" t="str">
        <f t="shared" si="106"/>
        <v>exec db.ColumnPropertySet 'MedicalClaims', 'svc_drg_code', 'Diagnosis Related Code', @propertyName='DisplayName', @tableSchema='deerwalk'</v>
      </c>
      <c r="AR305" s="3" t="str">
        <f t="shared" si="111"/>
        <v>svc_drg_code</v>
      </c>
      <c r="AS305" s="3" t="str">
        <f t="shared" si="108"/>
        <v>svcdrgcode</v>
      </c>
      <c r="AT305" s="3">
        <f t="shared" si="109"/>
        <v>7</v>
      </c>
      <c r="AU305" s="3">
        <f t="shared" si="110"/>
        <v>7</v>
      </c>
      <c r="AV305" s="3" t="str">
        <f t="shared" si="112"/>
        <v/>
      </c>
      <c r="AW305" s="3" t="str">
        <f t="shared" si="112"/>
        <v/>
      </c>
      <c r="AX305" s="3" t="str">
        <f t="shared" si="112"/>
        <v/>
      </c>
      <c r="AY305" s="3" t="str">
        <f t="shared" si="112"/>
        <v/>
      </c>
      <c r="AZ305" s="3" t="str">
        <f t="shared" si="113"/>
        <v/>
      </c>
      <c r="BA305" s="3" t="str">
        <f t="shared" si="112"/>
        <v/>
      </c>
      <c r="BB305" s="3" t="str">
        <f t="shared" si="112"/>
        <v/>
      </c>
      <c r="BC305" s="3" t="str">
        <f t="shared" si="112"/>
        <v/>
      </c>
      <c r="BD305" s="3" t="str">
        <f t="shared" si="112"/>
        <v/>
      </c>
    </row>
    <row r="306" spans="1:56" ht="14.25" customHeight="1" x14ac:dyDescent="0.45">
      <c r="A306" s="3" t="str">
        <f t="shared" si="93"/>
        <v>MedicalClaims.svc_drg_desc</v>
      </c>
      <c r="B306" t="s">
        <v>319</v>
      </c>
      <c r="C306">
        <v>99</v>
      </c>
      <c r="D306" t="s">
        <v>795</v>
      </c>
      <c r="E306" s="4" t="s">
        <v>455</v>
      </c>
      <c r="F306" t="s">
        <v>455</v>
      </c>
      <c r="G306" t="s">
        <v>6</v>
      </c>
      <c r="H306" s="3">
        <f t="shared" si="107"/>
        <v>100</v>
      </c>
      <c r="I306" t="s">
        <v>835</v>
      </c>
      <c r="J306" s="4" t="s">
        <v>1107</v>
      </c>
      <c r="K306" t="s">
        <v>456</v>
      </c>
      <c r="L306" t="s">
        <v>457</v>
      </c>
      <c r="N306" s="4"/>
      <c r="O306" s="3" t="b">
        <f t="shared" si="94"/>
        <v>0</v>
      </c>
      <c r="P306" s="3" t="str">
        <f t="shared" si="95"/>
        <v>MedicalClaims</v>
      </c>
      <c r="Q306" s="3" t="str">
        <f t="shared" si="96"/>
        <v>varchar(100)</v>
      </c>
      <c r="S306" s="3" t="str">
        <f t="shared" si="97"/>
        <v>varchar(100)</v>
      </c>
      <c r="T306" s="3" t="str">
        <f t="shared" si="98"/>
        <v>alter table deerwalk.MedicalClaims add svc_drg_desc varchar(100)</v>
      </c>
      <c r="U306" s="3" t="str">
        <f t="shared" si="99"/>
        <v>exec db.ColumnPropertySet 'MedicalClaims', 'svc_drg_desc', 'Diagnosis related group description', @tableSchema='deerwalk'</v>
      </c>
      <c r="V306" s="3" t="str">
        <f t="shared" si="100"/>
        <v>exec db.ColumnPropertySet 'MedicalClaims', 'svc_drg_desc', 'HEART TRANSPLANT OR IMPLANT OF HEART ASSIST SYSTEM W MCC', @propertyName='SampleData', @tableSchema='deerwalk'</v>
      </c>
      <c r="W306" s="3" t="str">
        <f t="shared" si="101"/>
        <v/>
      </c>
      <c r="X306" s="3" t="str">
        <f t="shared" si="102"/>
        <v xml:space="preserve">/// &lt;summary&gt;Diagnosis related group description&lt;/summary&gt;
[Description("Diagnosis related group description")]
[Column("svc_drg_desc")]
[SampleData("HEART TRANSPLANT OR IMPLANT OF HEART ASSIST SYSTEM W MCC")]
[MaxLength(100)]
public string svc_drg_desc { get; set; }
</v>
      </c>
      <c r="Y306" s="5" t="str">
        <f t="shared" si="103"/>
        <v>@Html.DescriptionListElement(model =&gt; model.svc_drg_desc)</v>
      </c>
      <c r="Z306" s="3" t="str">
        <f t="shared" si="104"/>
        <v>SvcDrgDesc</v>
      </c>
      <c r="AA306" s="3" t="str">
        <f t="shared" si="105"/>
        <v/>
      </c>
      <c r="AC306" s="3" t="str">
        <f t="shared" si="106"/>
        <v>exec db.ColumnPropertySet 'MedicalClaims', 'svc_drg_desc', 'Diagnosis Related', @propertyName='DisplayName', @tableSchema='deerwalk'</v>
      </c>
      <c r="AR306" s="3" t="str">
        <f t="shared" si="111"/>
        <v>svc_drg_desc</v>
      </c>
      <c r="AS306" s="3" t="str">
        <f t="shared" si="108"/>
        <v>svcdrgdesc</v>
      </c>
      <c r="AT306" s="3">
        <f t="shared" si="109"/>
        <v>100</v>
      </c>
      <c r="AU306" s="3">
        <f t="shared" si="110"/>
        <v>100</v>
      </c>
      <c r="AV306" s="3" t="str">
        <f t="shared" si="112"/>
        <v/>
      </c>
      <c r="AW306" s="3" t="str">
        <f t="shared" si="112"/>
        <v/>
      </c>
      <c r="AX306" s="3" t="str">
        <f t="shared" si="112"/>
        <v/>
      </c>
      <c r="AY306" s="3" t="str">
        <f t="shared" si="112"/>
        <v/>
      </c>
      <c r="AZ306" s="3" t="str">
        <f t="shared" si="113"/>
        <v/>
      </c>
      <c r="BA306" s="3" t="str">
        <f t="shared" si="112"/>
        <v/>
      </c>
      <c r="BB306" s="3" t="str">
        <f t="shared" si="112"/>
        <v/>
      </c>
      <c r="BC306" s="3" t="str">
        <f t="shared" si="112"/>
        <v/>
      </c>
      <c r="BD306" s="3" t="str">
        <f t="shared" si="112"/>
        <v/>
      </c>
    </row>
    <row r="307" spans="1:56" ht="14.25" customHeight="1" x14ac:dyDescent="0.45">
      <c r="A307" s="3" t="str">
        <f t="shared" si="93"/>
        <v>MedicalClaims.svc_hcpcs_code</v>
      </c>
      <c r="B307" t="s">
        <v>319</v>
      </c>
      <c r="C307">
        <v>100</v>
      </c>
      <c r="D307" t="s">
        <v>795</v>
      </c>
      <c r="E307" s="4" t="s">
        <v>458</v>
      </c>
      <c r="F307" t="s">
        <v>458</v>
      </c>
      <c r="G307" t="s">
        <v>6</v>
      </c>
      <c r="H307" s="3">
        <f t="shared" si="107"/>
        <v>5</v>
      </c>
      <c r="I307" t="s">
        <v>815</v>
      </c>
      <c r="J307" s="4" t="s">
        <v>459</v>
      </c>
      <c r="K307" t="s">
        <v>459</v>
      </c>
      <c r="L307" t="s">
        <v>424</v>
      </c>
      <c r="N307" s="4"/>
      <c r="O307" s="3" t="b">
        <f t="shared" si="94"/>
        <v>0</v>
      </c>
      <c r="P307" s="3" t="str">
        <f t="shared" si="95"/>
        <v>MedicalClaims</v>
      </c>
      <c r="Q307" s="3" t="str">
        <f t="shared" si="96"/>
        <v>varchar(5)</v>
      </c>
      <c r="S307" s="3" t="str">
        <f t="shared" si="97"/>
        <v>varchar(5)</v>
      </c>
      <c r="T307" s="3" t="str">
        <f t="shared" si="98"/>
        <v>alter table deerwalk.MedicalClaims add svc_hcpcs_code varchar(5)</v>
      </c>
      <c r="U307" s="3" t="str">
        <f t="shared" si="99"/>
        <v>exec db.ColumnPropertySet 'MedicalClaims', 'svc_hcpcs_code', 'HCPCS code', @tableSchema='deerwalk'</v>
      </c>
      <c r="V307" s="3" t="str">
        <f t="shared" si="100"/>
        <v>exec db.ColumnPropertySet 'MedicalClaims', 'svc_hcpcs_code', 'G0107', @propertyName='SampleData', @tableSchema='deerwalk'</v>
      </c>
      <c r="W307" s="3" t="str">
        <f t="shared" si="101"/>
        <v/>
      </c>
      <c r="X307" s="3" t="str">
        <f t="shared" si="102"/>
        <v xml:space="preserve">/// &lt;summary&gt;HCPCS code&lt;/summary&gt;
[Description("HCPCS code")]
[Column("svc_hcpcs_code")]
[SampleData("G0107")]
[MaxLength(5)]
public string svc_hcpcs_code { get; set; }
</v>
      </c>
      <c r="Y307" s="5" t="str">
        <f t="shared" si="103"/>
        <v>@Html.DescriptionListElement(model =&gt; model.svc_hcpcs_code)</v>
      </c>
      <c r="Z307" s="3" t="str">
        <f t="shared" si="104"/>
        <v>SvcHcpcsCode</v>
      </c>
      <c r="AA307" s="3" t="str">
        <f t="shared" si="105"/>
        <v/>
      </c>
      <c r="AC307" s="3" t="str">
        <f t="shared" si="106"/>
        <v>exec db.ColumnPropertySet 'MedicalClaims', 'svc_hcpcs_code', 'HCPCS code', @propertyName='DisplayName', @tableSchema='deerwalk'</v>
      </c>
      <c r="AR307" s="3" t="str">
        <f t="shared" si="111"/>
        <v>svc_hcpcs_code</v>
      </c>
      <c r="AS307" s="3" t="str">
        <f t="shared" si="108"/>
        <v>svchcpcscode</v>
      </c>
      <c r="AT307" s="3">
        <f t="shared" si="109"/>
        <v>5</v>
      </c>
      <c r="AU307" s="3">
        <f t="shared" si="110"/>
        <v>5</v>
      </c>
      <c r="AV307" s="3" t="str">
        <f t="shared" si="112"/>
        <v/>
      </c>
      <c r="AW307" s="3" t="str">
        <f t="shared" si="112"/>
        <v/>
      </c>
      <c r="AX307" s="3" t="str">
        <f t="shared" si="112"/>
        <v/>
      </c>
      <c r="AY307" s="3" t="str">
        <f t="shared" si="112"/>
        <v/>
      </c>
      <c r="AZ307" s="3" t="str">
        <f t="shared" si="113"/>
        <v/>
      </c>
      <c r="BA307" s="3" t="str">
        <f t="shared" si="112"/>
        <v/>
      </c>
      <c r="BB307" s="3" t="str">
        <f t="shared" si="112"/>
        <v/>
      </c>
      <c r="BC307" s="3" t="str">
        <f t="shared" si="112"/>
        <v/>
      </c>
      <c r="BD307" s="3" t="str">
        <f t="shared" si="112"/>
        <v/>
      </c>
    </row>
    <row r="308" spans="1:56" ht="14.25" customHeight="1" x14ac:dyDescent="0.45">
      <c r="A308" s="3" t="str">
        <f t="shared" si="93"/>
        <v>MedicalClaims.svc_hcpcs_desc</v>
      </c>
      <c r="B308" t="s">
        <v>319</v>
      </c>
      <c r="C308">
        <v>101</v>
      </c>
      <c r="D308" t="s">
        <v>795</v>
      </c>
      <c r="E308" s="4" t="s">
        <v>460</v>
      </c>
      <c r="F308" t="s">
        <v>460</v>
      </c>
      <c r="G308" t="s">
        <v>6</v>
      </c>
      <c r="H308" s="3">
        <f t="shared" si="107"/>
        <v>100</v>
      </c>
      <c r="I308" t="s">
        <v>835</v>
      </c>
      <c r="J308" s="4" t="s">
        <v>461</v>
      </c>
      <c r="K308" t="s">
        <v>461</v>
      </c>
      <c r="L308" t="s">
        <v>427</v>
      </c>
      <c r="N308" s="4"/>
      <c r="O308" s="3" t="b">
        <f t="shared" si="94"/>
        <v>0</v>
      </c>
      <c r="P308" s="3" t="str">
        <f t="shared" si="95"/>
        <v>MedicalClaims</v>
      </c>
      <c r="Q308" s="3" t="str">
        <f t="shared" si="96"/>
        <v>varchar(100)</v>
      </c>
      <c r="S308" s="3" t="str">
        <f t="shared" si="97"/>
        <v>varchar(100)</v>
      </c>
      <c r="T308" s="3" t="str">
        <f t="shared" si="98"/>
        <v>alter table deerwalk.MedicalClaims add svc_hcpcs_desc varchar(100)</v>
      </c>
      <c r="U308" s="3" t="str">
        <f t="shared" si="99"/>
        <v>exec db.ColumnPropertySet 'MedicalClaims', 'svc_hcpcs_desc', 'HCPCS description', @tableSchema='deerwalk'</v>
      </c>
      <c r="V308" s="3" t="str">
        <f t="shared" si="100"/>
        <v>exec db.ColumnPropertySet 'MedicalClaims', 'svc_hcpcs_desc', 'Fecal-Occult Blood Test', @propertyName='SampleData', @tableSchema='deerwalk'</v>
      </c>
      <c r="W308" s="3" t="str">
        <f t="shared" si="101"/>
        <v/>
      </c>
      <c r="X308" s="3" t="str">
        <f t="shared" si="102"/>
        <v xml:space="preserve">/// &lt;summary&gt;HCPCS description&lt;/summary&gt;
[Description("HCPCS description")]
[Column("svc_hcpcs_desc")]
[SampleData("Fecal-Occult Blood Test")]
[MaxLength(100)]
public string svc_hcpcs_desc { get; set; }
</v>
      </c>
      <c r="Y308" s="5" t="str">
        <f t="shared" si="103"/>
        <v>@Html.DescriptionListElement(model =&gt; model.svc_hcpcs_desc)</v>
      </c>
      <c r="Z308" s="3" t="str">
        <f t="shared" si="104"/>
        <v>SvcHcpcsDesc</v>
      </c>
      <c r="AA308" s="3" t="str">
        <f t="shared" si="105"/>
        <v/>
      </c>
      <c r="AC308" s="3" t="str">
        <f t="shared" si="106"/>
        <v>exec db.ColumnPropertySet 'MedicalClaims', 'svc_hcpcs_desc', 'HCPCS description', @propertyName='DisplayName', @tableSchema='deerwalk'</v>
      </c>
      <c r="AR308" s="3" t="str">
        <f t="shared" si="111"/>
        <v>svc_hcpcs_desc</v>
      </c>
      <c r="AS308" s="3" t="str">
        <f t="shared" si="108"/>
        <v>svchcpcsdesc</v>
      </c>
      <c r="AT308" s="3">
        <f t="shared" si="109"/>
        <v>100</v>
      </c>
      <c r="AU308" s="3">
        <f t="shared" si="110"/>
        <v>100</v>
      </c>
      <c r="AV308" s="3" t="str">
        <f t="shared" si="112"/>
        <v/>
      </c>
      <c r="AW308" s="3" t="str">
        <f t="shared" si="112"/>
        <v/>
      </c>
      <c r="AX308" s="3" t="str">
        <f t="shared" si="112"/>
        <v/>
      </c>
      <c r="AY308" s="3" t="str">
        <f t="shared" si="112"/>
        <v/>
      </c>
      <c r="AZ308" s="3" t="str">
        <f t="shared" si="113"/>
        <v/>
      </c>
      <c r="BA308" s="3" t="str">
        <f t="shared" si="112"/>
        <v/>
      </c>
      <c r="BB308" s="3" t="str">
        <f t="shared" si="112"/>
        <v/>
      </c>
      <c r="BC308" s="3" t="str">
        <f t="shared" si="112"/>
        <v/>
      </c>
      <c r="BD308" s="3" t="str">
        <f t="shared" si="112"/>
        <v/>
      </c>
    </row>
    <row r="309" spans="1:56" ht="14.25" customHeight="1" x14ac:dyDescent="0.45">
      <c r="A309" s="3" t="str">
        <f t="shared" si="93"/>
        <v>MedicalClaims.svc_modifier_code</v>
      </c>
      <c r="B309" t="s">
        <v>319</v>
      </c>
      <c r="C309">
        <v>102</v>
      </c>
      <c r="D309" t="s">
        <v>795</v>
      </c>
      <c r="E309" s="4" t="s">
        <v>462</v>
      </c>
      <c r="F309" t="s">
        <v>462</v>
      </c>
      <c r="G309" t="s">
        <v>6</v>
      </c>
      <c r="H309" s="3">
        <f t="shared" si="107"/>
        <v>8</v>
      </c>
      <c r="I309" t="s">
        <v>869</v>
      </c>
      <c r="J309" s="4" t="s">
        <v>933</v>
      </c>
      <c r="K309" t="s">
        <v>463</v>
      </c>
      <c r="L309" t="s">
        <v>837</v>
      </c>
      <c r="N309" s="4"/>
      <c r="O309" s="3" t="b">
        <f t="shared" si="94"/>
        <v>0</v>
      </c>
      <c r="P309" s="3" t="str">
        <f t="shared" si="95"/>
        <v>MedicalClaims</v>
      </c>
      <c r="Q309" s="3" t="str">
        <f t="shared" si="96"/>
        <v>varchar(8)</v>
      </c>
      <c r="S309" s="3" t="str">
        <f t="shared" si="97"/>
        <v>varchar(8)</v>
      </c>
      <c r="T309" s="3" t="str">
        <f t="shared" si="98"/>
        <v>alter table deerwalk.MedicalClaims add svc_modifier_code varchar(8)</v>
      </c>
      <c r="U309" s="3" t="str">
        <f t="shared" si="99"/>
        <v>exec db.ColumnPropertySet 'MedicalClaims', 'svc_modifier_code', 'CPT4 modifier code', @tableSchema='deerwalk'</v>
      </c>
      <c r="V309" s="3" t="str">
        <f t="shared" si="100"/>
        <v>exec db.ColumnPropertySet 'MedicalClaims', 'svc_modifier_code', '90', @propertyName='SampleData', @tableSchema='deerwalk'</v>
      </c>
      <c r="W309" s="3" t="str">
        <f t="shared" si="101"/>
        <v/>
      </c>
      <c r="X309" s="3" t="str">
        <f t="shared" si="102"/>
        <v xml:space="preserve">/// &lt;summary&gt;CPT4 modifier code&lt;/summary&gt;
[Description("CPT4 modifier code")]
[Column("svc_modifier_code")]
[SampleData("90")]
[MaxLength(8)]
public string svc_modifier_code { get; set; }
</v>
      </c>
      <c r="Y309" s="5" t="str">
        <f t="shared" si="103"/>
        <v>@Html.DescriptionListElement(model =&gt; model.svc_modifier_code)</v>
      </c>
      <c r="Z309" s="3" t="str">
        <f t="shared" si="104"/>
        <v>SvcModifierCode</v>
      </c>
      <c r="AA309" s="3" t="str">
        <f t="shared" si="105"/>
        <v/>
      </c>
      <c r="AC309" s="3" t="str">
        <f t="shared" si="106"/>
        <v>exec db.ColumnPropertySet 'MedicalClaims', 'svc_modifier_code', 'CPT4 modifier', @propertyName='DisplayName', @tableSchema='deerwalk'</v>
      </c>
      <c r="AR309" s="3" t="str">
        <f t="shared" si="111"/>
        <v>svc_modifier_code</v>
      </c>
      <c r="AS309" s="3" t="str">
        <f t="shared" si="108"/>
        <v>svcmodifiercode</v>
      </c>
      <c r="AT309" s="3">
        <f t="shared" si="109"/>
        <v>8</v>
      </c>
      <c r="AU309" s="3">
        <f t="shared" si="110"/>
        <v>8</v>
      </c>
      <c r="AV309" s="3" t="str">
        <f t="shared" si="112"/>
        <v/>
      </c>
      <c r="AW309" s="3" t="str">
        <f t="shared" si="112"/>
        <v/>
      </c>
      <c r="AX309" s="3" t="str">
        <f t="shared" si="112"/>
        <v/>
      </c>
      <c r="AY309" s="3" t="str">
        <f t="shared" si="112"/>
        <v/>
      </c>
      <c r="AZ309" s="3" t="str">
        <f t="shared" si="113"/>
        <v/>
      </c>
      <c r="BA309" s="3" t="str">
        <f t="shared" si="112"/>
        <v/>
      </c>
      <c r="BB309" s="3" t="str">
        <f t="shared" si="112"/>
        <v/>
      </c>
      <c r="BC309" s="3" t="str">
        <f t="shared" si="112"/>
        <v/>
      </c>
      <c r="BD309" s="3" t="str">
        <f t="shared" si="112"/>
        <v/>
      </c>
    </row>
    <row r="310" spans="1:56" ht="14.25" customHeight="1" x14ac:dyDescent="0.45">
      <c r="A310" s="3" t="str">
        <f t="shared" si="93"/>
        <v>MedicalClaims.svc_modifier_desc</v>
      </c>
      <c r="B310" t="s">
        <v>319</v>
      </c>
      <c r="C310">
        <v>103</v>
      </c>
      <c r="D310" t="s">
        <v>795</v>
      </c>
      <c r="E310" s="4" t="s">
        <v>464</v>
      </c>
      <c r="F310" t="s">
        <v>464</v>
      </c>
      <c r="G310" t="s">
        <v>6</v>
      </c>
      <c r="H310" s="3">
        <f t="shared" si="107"/>
        <v>100</v>
      </c>
      <c r="I310" t="s">
        <v>835</v>
      </c>
      <c r="J310" s="4" t="s">
        <v>465</v>
      </c>
      <c r="K310" t="s">
        <v>465</v>
      </c>
      <c r="L310" t="s">
        <v>466</v>
      </c>
      <c r="N310" s="4"/>
      <c r="O310" s="3" t="b">
        <f t="shared" si="94"/>
        <v>0</v>
      </c>
      <c r="P310" s="3" t="str">
        <f t="shared" si="95"/>
        <v>MedicalClaims</v>
      </c>
      <c r="Q310" s="3" t="str">
        <f t="shared" si="96"/>
        <v>varchar(100)</v>
      </c>
      <c r="S310" s="3" t="str">
        <f t="shared" si="97"/>
        <v>varchar(100)</v>
      </c>
      <c r="T310" s="3" t="str">
        <f t="shared" si="98"/>
        <v>alter table deerwalk.MedicalClaims add svc_modifier_desc varchar(100)</v>
      </c>
      <c r="U310" s="3" t="str">
        <f t="shared" si="99"/>
        <v>exec db.ColumnPropertySet 'MedicalClaims', 'svc_modifier_desc', 'CPT4 description', @tableSchema='deerwalk'</v>
      </c>
      <c r="V310" s="3" t="str">
        <f t="shared" si="100"/>
        <v>exec db.ColumnPropertySet 'MedicalClaims', 'svc_modifier_desc', 'Lab send out', @propertyName='SampleData', @tableSchema='deerwalk'</v>
      </c>
      <c r="W310" s="3" t="str">
        <f t="shared" si="101"/>
        <v/>
      </c>
      <c r="X310" s="3" t="str">
        <f t="shared" si="102"/>
        <v xml:space="preserve">/// &lt;summary&gt;CPT4 description&lt;/summary&gt;
[Description("CPT4 description")]
[Column("svc_modifier_desc")]
[SampleData("Lab send out")]
[MaxLength(100)]
public string svc_modifier_desc { get; set; }
</v>
      </c>
      <c r="Y310" s="5" t="str">
        <f t="shared" si="103"/>
        <v>@Html.DescriptionListElement(model =&gt; model.svc_modifier_desc)</v>
      </c>
      <c r="Z310" s="3" t="str">
        <f t="shared" si="104"/>
        <v>SvcModifierDesc</v>
      </c>
      <c r="AA310" s="3" t="str">
        <f t="shared" si="105"/>
        <v/>
      </c>
      <c r="AC310" s="3" t="str">
        <f t="shared" si="106"/>
        <v>exec db.ColumnPropertySet 'MedicalClaims', 'svc_modifier_desc', 'CPT4 description', @propertyName='DisplayName', @tableSchema='deerwalk'</v>
      </c>
      <c r="AR310" s="3" t="str">
        <f t="shared" si="111"/>
        <v>svc_modifier_desc</v>
      </c>
      <c r="AS310" s="3" t="str">
        <f t="shared" si="108"/>
        <v>svcmodifierdesc</v>
      </c>
      <c r="AT310" s="3">
        <f t="shared" si="109"/>
        <v>100</v>
      </c>
      <c r="AU310" s="3">
        <f t="shared" si="110"/>
        <v>100</v>
      </c>
      <c r="AV310" s="3" t="str">
        <f t="shared" si="112"/>
        <v/>
      </c>
      <c r="AW310" s="3" t="str">
        <f t="shared" si="112"/>
        <v/>
      </c>
      <c r="AX310" s="3" t="str">
        <f t="shared" si="112"/>
        <v/>
      </c>
      <c r="AY310" s="3" t="str">
        <f t="shared" si="112"/>
        <v/>
      </c>
      <c r="AZ310" s="3" t="str">
        <f t="shared" si="113"/>
        <v/>
      </c>
      <c r="BA310" s="3" t="str">
        <f t="shared" si="112"/>
        <v/>
      </c>
      <c r="BB310" s="3" t="str">
        <f t="shared" si="112"/>
        <v/>
      </c>
      <c r="BC310" s="3" t="str">
        <f t="shared" si="112"/>
        <v/>
      </c>
      <c r="BD310" s="3" t="str">
        <f t="shared" si="112"/>
        <v/>
      </c>
    </row>
    <row r="311" spans="1:56" ht="14.25" customHeight="1" x14ac:dyDescent="0.45">
      <c r="A311" s="3" t="str">
        <f t="shared" si="93"/>
        <v>MedicalClaims.svc_modifier_2_code</v>
      </c>
      <c r="B311" t="s">
        <v>319</v>
      </c>
      <c r="C311">
        <v>104</v>
      </c>
      <c r="D311" t="s">
        <v>795</v>
      </c>
      <c r="E311" s="4" t="s">
        <v>467</v>
      </c>
      <c r="F311" t="s">
        <v>467</v>
      </c>
      <c r="G311" t="s">
        <v>6</v>
      </c>
      <c r="H311" s="3">
        <f t="shared" si="107"/>
        <v>8</v>
      </c>
      <c r="I311" t="s">
        <v>869</v>
      </c>
      <c r="J311" s="4" t="s">
        <v>468</v>
      </c>
      <c r="K311" t="s">
        <v>468</v>
      </c>
      <c r="L311" t="s">
        <v>795</v>
      </c>
      <c r="N311" s="4"/>
      <c r="O311" s="3" t="b">
        <f t="shared" si="94"/>
        <v>0</v>
      </c>
      <c r="P311" s="3" t="str">
        <f t="shared" si="95"/>
        <v>MedicalClaims</v>
      </c>
      <c r="Q311" s="3" t="str">
        <f t="shared" si="96"/>
        <v>varchar(8)</v>
      </c>
      <c r="S311" s="3" t="str">
        <f t="shared" si="97"/>
        <v>varchar(8)</v>
      </c>
      <c r="T311" s="3" t="str">
        <f t="shared" si="98"/>
        <v>alter table deerwalk.MedicalClaims add svc_modifier_2_code varchar(8)</v>
      </c>
      <c r="U311" s="3" t="str">
        <f t="shared" si="99"/>
        <v>exec db.ColumnPropertySet 'MedicalClaims', 'svc_modifier_2_code', 'modifier code', @tableSchema='deerwalk'</v>
      </c>
      <c r="V311" s="3" t="str">
        <f t="shared" si="100"/>
        <v/>
      </c>
      <c r="W311" s="3" t="str">
        <f t="shared" si="101"/>
        <v/>
      </c>
      <c r="X311" s="3" t="str">
        <f t="shared" si="102"/>
        <v xml:space="preserve">/// &lt;summary&gt;modifier code&lt;/summary&gt;
[Description("modifier code")]
[Column("svc_modifier_2_code")]
[MaxLength(8)]
public string svc_modifier_2_code { get; set; }
</v>
      </c>
      <c r="Y311" s="5" t="str">
        <f t="shared" si="103"/>
        <v>@Html.DescriptionListElement(model =&gt; model.svc_modifier_2_code)</v>
      </c>
      <c r="Z311" s="3" t="str">
        <f t="shared" si="104"/>
        <v>SvcModifier2Code</v>
      </c>
      <c r="AA311" s="3" t="str">
        <f t="shared" si="105"/>
        <v/>
      </c>
      <c r="AC311" s="3" t="str">
        <f t="shared" si="106"/>
        <v>exec db.ColumnPropertySet 'MedicalClaims', 'svc_modifier_2_code', 'modifier code', @propertyName='DisplayName', @tableSchema='deerwalk'</v>
      </c>
      <c r="AR311" s="3" t="str">
        <f t="shared" si="111"/>
        <v>svc_modifier_2_code</v>
      </c>
      <c r="AS311" s="3" t="str">
        <f t="shared" si="108"/>
        <v>svcmodifier2code</v>
      </c>
      <c r="AT311" s="3">
        <f t="shared" si="109"/>
        <v>8</v>
      </c>
      <c r="AU311" s="3">
        <f t="shared" si="110"/>
        <v>8</v>
      </c>
      <c r="AV311" s="3" t="str">
        <f t="shared" si="112"/>
        <v/>
      </c>
      <c r="AW311" s="3" t="str">
        <f t="shared" si="112"/>
        <v/>
      </c>
      <c r="AX311" s="3" t="str">
        <f t="shared" si="112"/>
        <v/>
      </c>
      <c r="AY311" s="3" t="str">
        <f t="shared" si="112"/>
        <v/>
      </c>
      <c r="AZ311" s="3" t="str">
        <f t="shared" si="113"/>
        <v/>
      </c>
      <c r="BA311" s="3" t="str">
        <f t="shared" si="112"/>
        <v/>
      </c>
      <c r="BB311" s="3" t="str">
        <f t="shared" si="112"/>
        <v/>
      </c>
      <c r="BC311" s="3" t="str">
        <f t="shared" si="112"/>
        <v/>
      </c>
      <c r="BD311" s="3" t="str">
        <f t="shared" si="112"/>
        <v/>
      </c>
    </row>
    <row r="312" spans="1:56" ht="14.25" customHeight="1" x14ac:dyDescent="0.45">
      <c r="A312" s="3" t="str">
        <f t="shared" si="93"/>
        <v>MedicalClaims.svc_modifier_2_desc</v>
      </c>
      <c r="B312" t="s">
        <v>319</v>
      </c>
      <c r="C312">
        <v>105</v>
      </c>
      <c r="D312" t="s">
        <v>795</v>
      </c>
      <c r="E312" s="4" t="s">
        <v>469</v>
      </c>
      <c r="F312" t="s">
        <v>469</v>
      </c>
      <c r="G312" t="s">
        <v>6</v>
      </c>
      <c r="H312" s="3">
        <f t="shared" si="107"/>
        <v>100</v>
      </c>
      <c r="I312" t="s">
        <v>835</v>
      </c>
      <c r="J312" s="4" t="s">
        <v>470</v>
      </c>
      <c r="K312" t="s">
        <v>470</v>
      </c>
      <c r="L312" t="s">
        <v>795</v>
      </c>
      <c r="N312" s="4"/>
      <c r="O312" s="3" t="b">
        <f t="shared" si="94"/>
        <v>0</v>
      </c>
      <c r="P312" s="3" t="str">
        <f t="shared" si="95"/>
        <v>MedicalClaims</v>
      </c>
      <c r="Q312" s="3" t="str">
        <f t="shared" si="96"/>
        <v>varchar(100)</v>
      </c>
      <c r="S312" s="3" t="str">
        <f t="shared" si="97"/>
        <v>varchar(100)</v>
      </c>
      <c r="T312" s="3" t="str">
        <f t="shared" si="98"/>
        <v>alter table deerwalk.MedicalClaims add svc_modifier_2_desc varchar(100)</v>
      </c>
      <c r="U312" s="3" t="str">
        <f t="shared" si="99"/>
        <v>exec db.ColumnPropertySet 'MedicalClaims', 'svc_modifier_2_desc', 'modifier description', @tableSchema='deerwalk'</v>
      </c>
      <c r="V312" s="3" t="str">
        <f t="shared" si="100"/>
        <v/>
      </c>
      <c r="W312" s="3" t="str">
        <f t="shared" si="101"/>
        <v/>
      </c>
      <c r="X312" s="3" t="str">
        <f t="shared" si="102"/>
        <v xml:space="preserve">/// &lt;summary&gt;modifier description&lt;/summary&gt;
[Description("modifier description")]
[Column("svc_modifier_2_desc")]
[MaxLength(100)]
public string svc_modifier_2_desc { get; set; }
</v>
      </c>
      <c r="Y312" s="5" t="str">
        <f t="shared" si="103"/>
        <v>@Html.DescriptionListElement(model =&gt; model.svc_modifier_2_desc)</v>
      </c>
      <c r="Z312" s="3" t="str">
        <f t="shared" si="104"/>
        <v>SvcModifier2Desc</v>
      </c>
      <c r="AA312" s="3" t="str">
        <f t="shared" si="105"/>
        <v/>
      </c>
      <c r="AC312" s="3" t="str">
        <f t="shared" si="106"/>
        <v>exec db.ColumnPropertySet 'MedicalClaims', 'svc_modifier_2_desc', 'modifier description', @propertyName='DisplayName', @tableSchema='deerwalk'</v>
      </c>
      <c r="AR312" s="3" t="str">
        <f t="shared" si="111"/>
        <v>svc_modifier_2_desc</v>
      </c>
      <c r="AS312" s="3" t="str">
        <f t="shared" si="108"/>
        <v>svcmodifier2desc</v>
      </c>
      <c r="AT312" s="3">
        <f t="shared" si="109"/>
        <v>100</v>
      </c>
      <c r="AU312" s="3">
        <f t="shared" si="110"/>
        <v>100</v>
      </c>
      <c r="AV312" s="3" t="str">
        <f t="shared" si="112"/>
        <v/>
      </c>
      <c r="AW312" s="3" t="str">
        <f t="shared" si="112"/>
        <v/>
      </c>
      <c r="AX312" s="3" t="str">
        <f t="shared" si="112"/>
        <v/>
      </c>
      <c r="AY312" s="3" t="str">
        <f t="shared" si="112"/>
        <v/>
      </c>
      <c r="AZ312" s="3" t="str">
        <f t="shared" si="113"/>
        <v/>
      </c>
      <c r="BA312" s="3" t="str">
        <f t="shared" si="112"/>
        <v/>
      </c>
      <c r="BB312" s="3" t="str">
        <f t="shared" si="112"/>
        <v/>
      </c>
      <c r="BC312" s="3" t="str">
        <f t="shared" si="112"/>
        <v/>
      </c>
      <c r="BD312" s="3" t="str">
        <f t="shared" si="112"/>
        <v/>
      </c>
    </row>
    <row r="313" spans="1:56" ht="14.25" customHeight="1" x14ac:dyDescent="0.45">
      <c r="A313" s="3" t="str">
        <f t="shared" si="93"/>
        <v>MedicalClaims.svc_modifier_3_code</v>
      </c>
      <c r="B313" t="s">
        <v>319</v>
      </c>
      <c r="C313">
        <v>106</v>
      </c>
      <c r="D313" t="s">
        <v>795</v>
      </c>
      <c r="E313" s="4" t="s">
        <v>471</v>
      </c>
      <c r="F313" t="s">
        <v>471</v>
      </c>
      <c r="G313" t="s">
        <v>6</v>
      </c>
      <c r="H313" s="3">
        <f t="shared" si="107"/>
        <v>8</v>
      </c>
      <c r="I313" t="s">
        <v>869</v>
      </c>
      <c r="J313" s="4" t="s">
        <v>468</v>
      </c>
      <c r="K313" t="s">
        <v>468</v>
      </c>
      <c r="L313" t="s">
        <v>795</v>
      </c>
      <c r="N313" s="4"/>
      <c r="O313" s="3" t="b">
        <f t="shared" si="94"/>
        <v>0</v>
      </c>
      <c r="P313" s="3" t="str">
        <f t="shared" si="95"/>
        <v>MedicalClaims</v>
      </c>
      <c r="Q313" s="3" t="str">
        <f t="shared" si="96"/>
        <v>varchar(8)</v>
      </c>
      <c r="S313" s="3" t="str">
        <f t="shared" si="97"/>
        <v>varchar(8)</v>
      </c>
      <c r="T313" s="3" t="str">
        <f t="shared" si="98"/>
        <v>alter table deerwalk.MedicalClaims add svc_modifier_3_code varchar(8)</v>
      </c>
      <c r="U313" s="3" t="str">
        <f t="shared" si="99"/>
        <v>exec db.ColumnPropertySet 'MedicalClaims', 'svc_modifier_3_code', 'modifier code', @tableSchema='deerwalk'</v>
      </c>
      <c r="V313" s="3" t="str">
        <f t="shared" si="100"/>
        <v/>
      </c>
      <c r="W313" s="3" t="str">
        <f t="shared" si="101"/>
        <v/>
      </c>
      <c r="X313" s="3" t="str">
        <f t="shared" si="102"/>
        <v xml:space="preserve">/// &lt;summary&gt;modifier code&lt;/summary&gt;
[Description("modifier code")]
[Column("svc_modifier_3_code")]
[MaxLength(8)]
public string svc_modifier_3_code { get; set; }
</v>
      </c>
      <c r="Y313" s="5" t="str">
        <f t="shared" si="103"/>
        <v>@Html.DescriptionListElement(model =&gt; model.svc_modifier_3_code)</v>
      </c>
      <c r="Z313" s="3" t="str">
        <f t="shared" si="104"/>
        <v>SvcModifier3Code</v>
      </c>
      <c r="AA313" s="3" t="str">
        <f t="shared" si="105"/>
        <v/>
      </c>
      <c r="AC313" s="3" t="str">
        <f t="shared" si="106"/>
        <v>exec db.ColumnPropertySet 'MedicalClaims', 'svc_modifier_3_code', 'modifier code', @propertyName='DisplayName', @tableSchema='deerwalk'</v>
      </c>
      <c r="AR313" s="3" t="str">
        <f t="shared" si="111"/>
        <v>svc_modifier_3_code</v>
      </c>
      <c r="AS313" s="3" t="str">
        <f t="shared" si="108"/>
        <v>svcmodifier3code</v>
      </c>
      <c r="AT313" s="3">
        <f t="shared" si="109"/>
        <v>8</v>
      </c>
      <c r="AU313" s="3">
        <f t="shared" si="110"/>
        <v>8</v>
      </c>
      <c r="AV313" s="3" t="str">
        <f t="shared" si="112"/>
        <v/>
      </c>
      <c r="AW313" s="3" t="str">
        <f t="shared" si="112"/>
        <v/>
      </c>
      <c r="AX313" s="3" t="str">
        <f t="shared" si="112"/>
        <v/>
      </c>
      <c r="AY313" s="3" t="str">
        <f t="shared" si="112"/>
        <v/>
      </c>
      <c r="AZ313" s="3" t="str">
        <f t="shared" si="113"/>
        <v/>
      </c>
      <c r="BA313" s="3" t="str">
        <f t="shared" si="112"/>
        <v/>
      </c>
      <c r="BB313" s="3" t="str">
        <f t="shared" si="112"/>
        <v/>
      </c>
      <c r="BC313" s="3" t="str">
        <f t="shared" si="112"/>
        <v/>
      </c>
      <c r="BD313" s="3" t="str">
        <f t="shared" si="112"/>
        <v/>
      </c>
    </row>
    <row r="314" spans="1:56" ht="14.25" customHeight="1" x14ac:dyDescent="0.45">
      <c r="A314" s="3" t="str">
        <f t="shared" si="93"/>
        <v>MedicalClaims.svc_modifier_3_desc</v>
      </c>
      <c r="B314" t="s">
        <v>319</v>
      </c>
      <c r="C314">
        <v>107</v>
      </c>
      <c r="D314" t="s">
        <v>795</v>
      </c>
      <c r="E314" s="4" t="s">
        <v>472</v>
      </c>
      <c r="F314" t="s">
        <v>472</v>
      </c>
      <c r="G314" t="s">
        <v>6</v>
      </c>
      <c r="H314" s="3">
        <f t="shared" si="107"/>
        <v>100</v>
      </c>
      <c r="I314" t="s">
        <v>835</v>
      </c>
      <c r="J314" s="4" t="s">
        <v>470</v>
      </c>
      <c r="K314" t="s">
        <v>470</v>
      </c>
      <c r="L314" t="s">
        <v>795</v>
      </c>
      <c r="N314" s="4"/>
      <c r="O314" s="3" t="b">
        <f t="shared" si="94"/>
        <v>0</v>
      </c>
      <c r="P314" s="3" t="str">
        <f t="shared" si="95"/>
        <v>MedicalClaims</v>
      </c>
      <c r="Q314" s="3" t="str">
        <f t="shared" si="96"/>
        <v>varchar(100)</v>
      </c>
      <c r="S314" s="3" t="str">
        <f t="shared" si="97"/>
        <v>varchar(100)</v>
      </c>
      <c r="T314" s="3" t="str">
        <f t="shared" si="98"/>
        <v>alter table deerwalk.MedicalClaims add svc_modifier_3_desc varchar(100)</v>
      </c>
      <c r="U314" s="3" t="str">
        <f t="shared" si="99"/>
        <v>exec db.ColumnPropertySet 'MedicalClaims', 'svc_modifier_3_desc', 'modifier description', @tableSchema='deerwalk'</v>
      </c>
      <c r="V314" s="3" t="str">
        <f t="shared" si="100"/>
        <v/>
      </c>
      <c r="W314" s="3" t="str">
        <f t="shared" si="101"/>
        <v/>
      </c>
      <c r="X314" s="3" t="str">
        <f t="shared" si="102"/>
        <v xml:space="preserve">/// &lt;summary&gt;modifier description&lt;/summary&gt;
[Description("modifier description")]
[Column("svc_modifier_3_desc")]
[MaxLength(100)]
public string svc_modifier_3_desc { get; set; }
</v>
      </c>
      <c r="Y314" s="5" t="str">
        <f t="shared" si="103"/>
        <v>@Html.DescriptionListElement(model =&gt; model.svc_modifier_3_desc)</v>
      </c>
      <c r="Z314" s="3" t="str">
        <f t="shared" si="104"/>
        <v>SvcModifier3Desc</v>
      </c>
      <c r="AA314" s="3" t="str">
        <f t="shared" si="105"/>
        <v/>
      </c>
      <c r="AC314" s="3" t="str">
        <f t="shared" si="106"/>
        <v>exec db.ColumnPropertySet 'MedicalClaims', 'svc_modifier_3_desc', 'modifier description', @propertyName='DisplayName', @tableSchema='deerwalk'</v>
      </c>
      <c r="AR314" s="3" t="str">
        <f t="shared" si="111"/>
        <v>svc_modifier_3_desc</v>
      </c>
      <c r="AS314" s="3" t="str">
        <f t="shared" si="108"/>
        <v>svcmodifier3desc</v>
      </c>
      <c r="AT314" s="3">
        <f t="shared" si="109"/>
        <v>100</v>
      </c>
      <c r="AU314" s="3">
        <f t="shared" si="110"/>
        <v>100</v>
      </c>
      <c r="AV314" s="3" t="str">
        <f t="shared" si="112"/>
        <v/>
      </c>
      <c r="AW314" s="3" t="str">
        <f t="shared" si="112"/>
        <v/>
      </c>
      <c r="AX314" s="3" t="str">
        <f t="shared" si="112"/>
        <v/>
      </c>
      <c r="AY314" s="3" t="str">
        <f t="shared" si="112"/>
        <v/>
      </c>
      <c r="AZ314" s="3" t="str">
        <f t="shared" si="113"/>
        <v/>
      </c>
      <c r="BA314" s="3" t="str">
        <f t="shared" si="112"/>
        <v/>
      </c>
      <c r="BB314" s="3" t="str">
        <f t="shared" si="112"/>
        <v/>
      </c>
      <c r="BC314" s="3" t="str">
        <f t="shared" si="112"/>
        <v/>
      </c>
      <c r="BD314" s="3" t="str">
        <f t="shared" si="112"/>
        <v/>
      </c>
    </row>
    <row r="315" spans="1:56" ht="14.25" customHeight="1" x14ac:dyDescent="0.45">
      <c r="A315" s="3" t="str">
        <f t="shared" si="93"/>
        <v>MedicalClaims.svc_tos_code</v>
      </c>
      <c r="B315" t="s">
        <v>319</v>
      </c>
      <c r="C315">
        <v>108</v>
      </c>
      <c r="D315" t="s">
        <v>795</v>
      </c>
      <c r="E315" s="4" t="s">
        <v>473</v>
      </c>
      <c r="F315" t="s">
        <v>473</v>
      </c>
      <c r="G315" t="s">
        <v>6</v>
      </c>
      <c r="H315" s="3">
        <f t="shared" si="107"/>
        <v>5</v>
      </c>
      <c r="I315" t="s">
        <v>815</v>
      </c>
      <c r="J315" s="4" t="s">
        <v>1116</v>
      </c>
      <c r="K315" t="s">
        <v>474</v>
      </c>
      <c r="L315" t="s">
        <v>838</v>
      </c>
      <c r="N315" s="4"/>
      <c r="O315" s="3" t="b">
        <f t="shared" si="94"/>
        <v>0</v>
      </c>
      <c r="P315" s="3" t="str">
        <f t="shared" si="95"/>
        <v>MedicalClaims</v>
      </c>
      <c r="Q315" s="3" t="str">
        <f t="shared" si="96"/>
        <v>varchar(5)</v>
      </c>
      <c r="S315" s="3" t="str">
        <f t="shared" si="97"/>
        <v>varchar(5)</v>
      </c>
      <c r="T315" s="3" t="str">
        <f t="shared" si="98"/>
        <v>alter table deerwalk.MedicalClaims add svc_tos_code varchar(5)</v>
      </c>
      <c r="U315" s="3" t="str">
        <f t="shared" si="99"/>
        <v>exec db.ColumnPropertySet 'MedicalClaims', 'svc_tos_code', 'Type of service code', @tableSchema='deerwalk'</v>
      </c>
      <c r="V315" s="3" t="str">
        <f t="shared" si="100"/>
        <v>exec db.ColumnPropertySet 'MedicalClaims', 'svc_tos_code', '85', @propertyName='SampleData', @tableSchema='deerwalk'</v>
      </c>
      <c r="W315" s="3" t="str">
        <f t="shared" si="101"/>
        <v/>
      </c>
      <c r="X315" s="3" t="str">
        <f t="shared" si="102"/>
        <v xml:space="preserve">/// &lt;summary&gt;Type of service code&lt;/summary&gt;
[Description("Type of service code")]
[Column("svc_tos_code")]
[SampleData("85")]
[MaxLength(5)]
public string svc_tos_code { get; set; }
</v>
      </c>
      <c r="Y315" s="5" t="str">
        <f t="shared" si="103"/>
        <v>@Html.DescriptionListElement(model =&gt; model.svc_tos_code)</v>
      </c>
      <c r="Z315" s="3" t="str">
        <f t="shared" si="104"/>
        <v>SvcTosCode</v>
      </c>
      <c r="AA315" s="3" t="str">
        <f t="shared" si="105"/>
        <v/>
      </c>
      <c r="AC315" s="3" t="str">
        <f t="shared" si="106"/>
        <v>exec db.ColumnPropertySet 'MedicalClaims', 'svc_tos_code', 'Service Code', @propertyName='DisplayName', @tableSchema='deerwalk'</v>
      </c>
      <c r="AR315" s="3" t="str">
        <f t="shared" si="111"/>
        <v>svc_tos_code</v>
      </c>
      <c r="AS315" s="3" t="str">
        <f t="shared" si="108"/>
        <v>svctoscode</v>
      </c>
      <c r="AT315" s="3">
        <f t="shared" si="109"/>
        <v>5</v>
      </c>
      <c r="AU315" s="3">
        <f t="shared" si="110"/>
        <v>5</v>
      </c>
      <c r="AV315" s="3" t="str">
        <f t="shared" si="112"/>
        <v/>
      </c>
      <c r="AW315" s="3" t="str">
        <f t="shared" si="112"/>
        <v/>
      </c>
      <c r="AX315" s="3" t="str">
        <f t="shared" si="112"/>
        <v/>
      </c>
      <c r="AY315" s="3" t="str">
        <f t="shared" si="112"/>
        <v/>
      </c>
      <c r="AZ315" s="3" t="str">
        <f t="shared" si="113"/>
        <v/>
      </c>
      <c r="BA315" s="3" t="str">
        <f t="shared" si="112"/>
        <v/>
      </c>
      <c r="BB315" s="3" t="str">
        <f t="shared" si="112"/>
        <v/>
      </c>
      <c r="BC315" s="3" t="str">
        <f t="shared" si="112"/>
        <v/>
      </c>
      <c r="BD315" s="3" t="str">
        <f t="shared" si="112"/>
        <v/>
      </c>
    </row>
    <row r="316" spans="1:56" ht="14.25" customHeight="1" x14ac:dyDescent="0.45">
      <c r="A316" s="3" t="str">
        <f t="shared" si="93"/>
        <v>MedicalClaims.svc_tos_desc</v>
      </c>
      <c r="B316" t="s">
        <v>319</v>
      </c>
      <c r="C316">
        <v>109</v>
      </c>
      <c r="D316" t="s">
        <v>795</v>
      </c>
      <c r="E316" s="4" t="s">
        <v>475</v>
      </c>
      <c r="F316" t="s">
        <v>475</v>
      </c>
      <c r="G316" t="s">
        <v>6</v>
      </c>
      <c r="H316" s="3">
        <f t="shared" si="107"/>
        <v>100</v>
      </c>
      <c r="I316" t="s">
        <v>835</v>
      </c>
      <c r="J316" s="4" t="s">
        <v>1117</v>
      </c>
      <c r="K316" t="s">
        <v>476</v>
      </c>
      <c r="L316" t="s">
        <v>795</v>
      </c>
      <c r="N316" s="4"/>
      <c r="O316" s="3" t="b">
        <f t="shared" si="94"/>
        <v>0</v>
      </c>
      <c r="P316" s="3" t="str">
        <f t="shared" si="95"/>
        <v>MedicalClaims</v>
      </c>
      <c r="Q316" s="3" t="str">
        <f t="shared" si="96"/>
        <v>varchar(100)</v>
      </c>
      <c r="S316" s="3" t="str">
        <f t="shared" si="97"/>
        <v>varchar(100)</v>
      </c>
      <c r="T316" s="3" t="str">
        <f t="shared" si="98"/>
        <v>alter table deerwalk.MedicalClaims add svc_tos_desc varchar(100)</v>
      </c>
      <c r="U316" s="3" t="str">
        <f t="shared" si="99"/>
        <v>exec db.ColumnPropertySet 'MedicalClaims', 'svc_tos_desc', 'Type of service description', @tableSchema='deerwalk'</v>
      </c>
      <c r="V316" s="3" t="str">
        <f t="shared" si="100"/>
        <v/>
      </c>
      <c r="W316" s="3" t="str">
        <f t="shared" si="101"/>
        <v/>
      </c>
      <c r="X316" s="3" t="str">
        <f t="shared" si="102"/>
        <v xml:space="preserve">/// &lt;summary&gt;Type of service description&lt;/summary&gt;
[Description("Type of service description")]
[Column("svc_tos_desc")]
[MaxLength(100)]
public string svc_tos_desc { get; set; }
</v>
      </c>
      <c r="Y316" s="5" t="str">
        <f t="shared" si="103"/>
        <v>@Html.DescriptionListElement(model =&gt; model.svc_tos_desc)</v>
      </c>
      <c r="Z316" s="3" t="str">
        <f t="shared" si="104"/>
        <v>SvcTosDesc</v>
      </c>
      <c r="AA316" s="3" t="str">
        <f t="shared" si="105"/>
        <v/>
      </c>
      <c r="AC316" s="3" t="str">
        <f t="shared" si="106"/>
        <v>exec db.ColumnPropertySet 'MedicalClaims', 'svc_tos_desc', 'Service', @propertyName='DisplayName', @tableSchema='deerwalk'</v>
      </c>
      <c r="AR316" s="3" t="str">
        <f t="shared" si="111"/>
        <v>svc_tos_desc</v>
      </c>
      <c r="AS316" s="3" t="str">
        <f t="shared" si="108"/>
        <v>svctosdesc</v>
      </c>
      <c r="AT316" s="3">
        <f t="shared" si="109"/>
        <v>100</v>
      </c>
      <c r="AU316" s="3">
        <f t="shared" si="110"/>
        <v>100</v>
      </c>
      <c r="AV316" s="3" t="str">
        <f t="shared" si="112"/>
        <v/>
      </c>
      <c r="AW316" s="3" t="str">
        <f t="shared" si="112"/>
        <v/>
      </c>
      <c r="AX316" s="3" t="str">
        <f t="shared" si="112"/>
        <v/>
      </c>
      <c r="AY316" s="3" t="str">
        <f t="shared" si="112"/>
        <v/>
      </c>
      <c r="AZ316" s="3" t="str">
        <f t="shared" si="113"/>
        <v/>
      </c>
      <c r="BA316" s="3" t="str">
        <f t="shared" si="112"/>
        <v/>
      </c>
      <c r="BB316" s="3" t="str">
        <f t="shared" si="112"/>
        <v/>
      </c>
      <c r="BC316" s="3" t="str">
        <f t="shared" si="112"/>
        <v/>
      </c>
      <c r="BD316" s="3" t="str">
        <f t="shared" si="112"/>
        <v/>
      </c>
    </row>
    <row r="317" spans="1:56" ht="14.25" customHeight="1" x14ac:dyDescent="0.45">
      <c r="A317" s="3" t="str">
        <f t="shared" si="93"/>
        <v>MedicalClaims.svc_discharge_code</v>
      </c>
      <c r="B317" t="s">
        <v>319</v>
      </c>
      <c r="C317">
        <v>110</v>
      </c>
      <c r="D317" t="s">
        <v>795</v>
      </c>
      <c r="E317" s="4" t="s">
        <v>477</v>
      </c>
      <c r="F317" t="s">
        <v>477</v>
      </c>
      <c r="G317" t="s">
        <v>6</v>
      </c>
      <c r="H317" s="3">
        <f t="shared" si="107"/>
        <v>20</v>
      </c>
      <c r="I317" t="s">
        <v>820</v>
      </c>
      <c r="J317" s="4" t="s">
        <v>1103</v>
      </c>
      <c r="K317" t="s">
        <v>478</v>
      </c>
      <c r="L317" t="s">
        <v>795</v>
      </c>
      <c r="N317" s="4"/>
      <c r="O317" s="3" t="b">
        <f t="shared" si="94"/>
        <v>0</v>
      </c>
      <c r="P317" s="3" t="str">
        <f t="shared" si="95"/>
        <v>MedicalClaims</v>
      </c>
      <c r="Q317" s="3" t="str">
        <f t="shared" si="96"/>
        <v>varchar(20)</v>
      </c>
      <c r="S317" s="3" t="str">
        <f t="shared" si="97"/>
        <v>varchar(20)</v>
      </c>
      <c r="T317" s="3" t="str">
        <f t="shared" si="98"/>
        <v>alter table deerwalk.MedicalClaims add svc_discharge_code varchar(20)</v>
      </c>
      <c r="U317" s="3" t="str">
        <f t="shared" si="99"/>
        <v>exec db.ColumnPropertySet 'MedicalClaims', 'svc_discharge_code', 'Type of discharge code', @tableSchema='deerwalk'</v>
      </c>
      <c r="V317" s="3" t="str">
        <f t="shared" si="100"/>
        <v/>
      </c>
      <c r="W317" s="3" t="str">
        <f t="shared" si="101"/>
        <v/>
      </c>
      <c r="X317" s="3" t="str">
        <f t="shared" si="102"/>
        <v xml:space="preserve">/// &lt;summary&gt;Type of discharge code&lt;/summary&gt;
[Description("Type of discharge code")]
[Column("svc_discharge_code")]
[MaxLength(20)]
public string svc_discharge_code { get; set; }
</v>
      </c>
      <c r="Y317" s="5" t="str">
        <f t="shared" si="103"/>
        <v>@Html.DescriptionListElement(model =&gt; model.svc_discharge_code)</v>
      </c>
      <c r="Z317" s="3" t="str">
        <f t="shared" si="104"/>
        <v>SvcDischargeCode</v>
      </c>
      <c r="AA317" s="3" t="str">
        <f t="shared" si="105"/>
        <v/>
      </c>
      <c r="AC317" s="3" t="str">
        <f t="shared" si="106"/>
        <v>exec db.ColumnPropertySet 'MedicalClaims', 'svc_discharge_code', 'Discharge Code', @propertyName='DisplayName', @tableSchema='deerwalk'</v>
      </c>
      <c r="AR317" s="3" t="str">
        <f t="shared" si="111"/>
        <v>svc_discharge_code</v>
      </c>
      <c r="AS317" s="3" t="str">
        <f t="shared" si="108"/>
        <v>svcdischargecode</v>
      </c>
      <c r="AT317" s="3">
        <f t="shared" si="109"/>
        <v>20</v>
      </c>
      <c r="AU317" s="3">
        <f t="shared" si="110"/>
        <v>20</v>
      </c>
      <c r="AV317" s="3" t="str">
        <f t="shared" si="112"/>
        <v/>
      </c>
      <c r="AW317" s="3" t="str">
        <f t="shared" si="112"/>
        <v/>
      </c>
      <c r="AX317" s="3" t="str">
        <f t="shared" si="112"/>
        <v/>
      </c>
      <c r="AY317" s="3" t="str">
        <f t="shared" si="112"/>
        <v/>
      </c>
      <c r="AZ317" s="3" t="str">
        <f t="shared" si="113"/>
        <v/>
      </c>
      <c r="BA317" s="3" t="str">
        <f t="shared" si="112"/>
        <v/>
      </c>
      <c r="BB317" s="3" t="str">
        <f t="shared" si="112"/>
        <v/>
      </c>
      <c r="BC317" s="3" t="str">
        <f t="shared" si="112"/>
        <v/>
      </c>
      <c r="BD317" s="3" t="str">
        <f t="shared" ref="AV317:BD349" si="114">IFERROR(IF(FIND(BD$2,$AS317)&gt;=0,BD$1,-1),"")</f>
        <v/>
      </c>
    </row>
    <row r="318" spans="1:56" ht="14.25" customHeight="1" x14ac:dyDescent="0.45">
      <c r="A318" s="3" t="str">
        <f t="shared" si="93"/>
        <v>MedicalClaims.svc_discharge_desc</v>
      </c>
      <c r="B318" t="s">
        <v>319</v>
      </c>
      <c r="C318">
        <v>111</v>
      </c>
      <c r="D318" t="s">
        <v>795</v>
      </c>
      <c r="E318" s="4" t="s">
        <v>479</v>
      </c>
      <c r="F318" t="s">
        <v>479</v>
      </c>
      <c r="G318" t="s">
        <v>6</v>
      </c>
      <c r="H318" s="3">
        <f t="shared" si="107"/>
        <v>100</v>
      </c>
      <c r="I318" t="s">
        <v>835</v>
      </c>
      <c r="J318" s="4" t="s">
        <v>1104</v>
      </c>
      <c r="K318" t="s">
        <v>480</v>
      </c>
      <c r="L318" t="s">
        <v>795</v>
      </c>
      <c r="N318" s="4"/>
      <c r="O318" s="3" t="b">
        <f t="shared" si="94"/>
        <v>0</v>
      </c>
      <c r="P318" s="3" t="str">
        <f t="shared" si="95"/>
        <v>MedicalClaims</v>
      </c>
      <c r="Q318" s="3" t="str">
        <f t="shared" si="96"/>
        <v>varchar(100)</v>
      </c>
      <c r="S318" s="3" t="str">
        <f t="shared" si="97"/>
        <v>varchar(100)</v>
      </c>
      <c r="T318" s="3" t="str">
        <f t="shared" si="98"/>
        <v>alter table deerwalk.MedicalClaims add svc_discharge_desc varchar(100)</v>
      </c>
      <c r="U318" s="3" t="str">
        <f t="shared" si="99"/>
        <v>exec db.ColumnPropertySet 'MedicalClaims', 'svc_discharge_desc', 'Type of discharge description', @tableSchema='deerwalk'</v>
      </c>
      <c r="V318" s="3" t="str">
        <f t="shared" si="100"/>
        <v/>
      </c>
      <c r="W318" s="3" t="str">
        <f t="shared" si="101"/>
        <v/>
      </c>
      <c r="X318" s="3" t="str">
        <f t="shared" si="102"/>
        <v xml:space="preserve">/// &lt;summary&gt;Type of discharge description&lt;/summary&gt;
[Description("Type of discharge description")]
[Column("svc_discharge_desc")]
[MaxLength(100)]
public string svc_discharge_desc { get; set; }
</v>
      </c>
      <c r="Y318" s="5" t="str">
        <f t="shared" si="103"/>
        <v>@Html.DescriptionListElement(model =&gt; model.svc_discharge_desc)</v>
      </c>
      <c r="Z318" s="3" t="str">
        <f t="shared" si="104"/>
        <v>SvcDischargeDesc</v>
      </c>
      <c r="AA318" s="3" t="str">
        <f t="shared" si="105"/>
        <v/>
      </c>
      <c r="AC318" s="3" t="str">
        <f t="shared" si="106"/>
        <v>exec db.ColumnPropertySet 'MedicalClaims', 'svc_discharge_desc', 'Discharge', @propertyName='DisplayName', @tableSchema='deerwalk'</v>
      </c>
      <c r="AR318" s="3" t="str">
        <f t="shared" si="111"/>
        <v>svc_discharge_desc</v>
      </c>
      <c r="AS318" s="3" t="str">
        <f t="shared" si="108"/>
        <v>svcdischargedesc</v>
      </c>
      <c r="AT318" s="3">
        <f t="shared" si="109"/>
        <v>100</v>
      </c>
      <c r="AU318" s="3">
        <f t="shared" si="110"/>
        <v>100</v>
      </c>
      <c r="AV318" s="3" t="str">
        <f t="shared" si="114"/>
        <v/>
      </c>
      <c r="AW318" s="3" t="str">
        <f t="shared" si="114"/>
        <v/>
      </c>
      <c r="AX318" s="3" t="str">
        <f t="shared" si="114"/>
        <v/>
      </c>
      <c r="AY318" s="3" t="str">
        <f t="shared" si="114"/>
        <v/>
      </c>
      <c r="AZ318" s="3" t="str">
        <f t="shared" si="113"/>
        <v/>
      </c>
      <c r="BA318" s="3" t="str">
        <f t="shared" si="114"/>
        <v/>
      </c>
      <c r="BB318" s="3" t="str">
        <f t="shared" si="114"/>
        <v/>
      </c>
      <c r="BC318" s="3" t="str">
        <f t="shared" si="114"/>
        <v/>
      </c>
      <c r="BD318" s="3" t="str">
        <f t="shared" si="114"/>
        <v/>
      </c>
    </row>
    <row r="319" spans="1:56" ht="14.25" customHeight="1" x14ac:dyDescent="0.45">
      <c r="A319" s="3" t="str">
        <f t="shared" si="93"/>
        <v>MedicalClaims.svc_service_qty</v>
      </c>
      <c r="B319" t="s">
        <v>319</v>
      </c>
      <c r="C319">
        <v>112</v>
      </c>
      <c r="D319" t="s">
        <v>795</v>
      </c>
      <c r="E319" s="4" t="s">
        <v>481</v>
      </c>
      <c r="F319" t="s">
        <v>481</v>
      </c>
      <c r="G319" t="s">
        <v>262</v>
      </c>
      <c r="H319" s="3" t="str">
        <f t="shared" si="107"/>
        <v/>
      </c>
      <c r="I319" t="s">
        <v>795</v>
      </c>
      <c r="J319" s="4" t="s">
        <v>482</v>
      </c>
      <c r="K319" t="s">
        <v>482</v>
      </c>
      <c r="L319" t="s">
        <v>795</v>
      </c>
      <c r="N319" s="4"/>
      <c r="O319" s="3" t="b">
        <f t="shared" si="94"/>
        <v>0</v>
      </c>
      <c r="P319" s="3" t="str">
        <f t="shared" si="95"/>
        <v>MedicalClaims</v>
      </c>
      <c r="Q319" s="3" t="str">
        <f t="shared" si="96"/>
        <v>int</v>
      </c>
      <c r="S319" s="3" t="str">
        <f t="shared" si="97"/>
        <v>int</v>
      </c>
      <c r="T319" s="3" t="str">
        <f t="shared" si="98"/>
        <v>alter table deerwalk.MedicalClaims add svc_service_qty int</v>
      </c>
      <c r="U319" s="3" t="str">
        <f t="shared" si="99"/>
        <v>exec db.ColumnPropertySet 'MedicalClaims', 'svc_service_qty', 'Service quantity', @tableSchema='deerwalk'</v>
      </c>
      <c r="V319" s="3" t="str">
        <f t="shared" si="100"/>
        <v/>
      </c>
      <c r="W319" s="3" t="str">
        <f t="shared" si="101"/>
        <v/>
      </c>
      <c r="X319" s="3" t="str">
        <f t="shared" si="102"/>
        <v xml:space="preserve">/// &lt;summary&gt;Service quantity&lt;/summary&gt;
[Description("Service quantity")]
[Column("svc_service_qty")]
public int svc_service_qty { get; set; }
</v>
      </c>
      <c r="Y319" s="5" t="str">
        <f t="shared" si="103"/>
        <v>@Html.DescriptionListElement(model =&gt; model.svc_service_qty)</v>
      </c>
      <c r="Z319" s="3" t="str">
        <f t="shared" si="104"/>
        <v>SvcServiceQty</v>
      </c>
      <c r="AA319" s="3" t="str">
        <f t="shared" si="105"/>
        <v/>
      </c>
      <c r="AC319" s="3" t="str">
        <f t="shared" si="106"/>
        <v>exec db.ColumnPropertySet 'MedicalClaims', 'svc_service_qty', 'Service quantity', @propertyName='DisplayName', @tableSchema='deerwalk'</v>
      </c>
      <c r="AR319" s="3" t="str">
        <f t="shared" si="111"/>
        <v>svc_service_qty</v>
      </c>
      <c r="AS319" s="3" t="str">
        <f t="shared" si="108"/>
        <v>svcserviceqty</v>
      </c>
      <c r="AT319" s="3" t="str">
        <f t="shared" si="109"/>
        <v/>
      </c>
      <c r="AU319" s="3" t="e">
        <f t="shared" si="110"/>
        <v>#VALUE!</v>
      </c>
      <c r="AV319" s="3" t="str">
        <f t="shared" si="114"/>
        <v/>
      </c>
      <c r="AW319" s="3" t="str">
        <f t="shared" si="114"/>
        <v/>
      </c>
      <c r="AX319" s="3" t="str">
        <f t="shared" si="114"/>
        <v/>
      </c>
      <c r="AY319" s="3" t="str">
        <f t="shared" si="114"/>
        <v/>
      </c>
      <c r="AZ319" s="3" t="str">
        <f t="shared" si="113"/>
        <v/>
      </c>
      <c r="BA319" s="3" t="str">
        <f t="shared" si="114"/>
        <v/>
      </c>
      <c r="BB319" s="3" t="str">
        <f t="shared" si="114"/>
        <v/>
      </c>
      <c r="BC319" s="3" t="str">
        <f t="shared" si="114"/>
        <v/>
      </c>
      <c r="BD319" s="3" t="str">
        <f t="shared" si="114"/>
        <v/>
      </c>
    </row>
    <row r="320" spans="1:56" ht="14.25" customHeight="1" x14ac:dyDescent="0.45">
      <c r="A320" s="3" t="str">
        <f t="shared" si="93"/>
        <v>MedicalClaims.svc_ip_days</v>
      </c>
      <c r="B320" t="s">
        <v>319</v>
      </c>
      <c r="C320">
        <v>113</v>
      </c>
      <c r="D320" t="s">
        <v>795</v>
      </c>
      <c r="E320" s="4" t="s">
        <v>483</v>
      </c>
      <c r="F320" t="s">
        <v>483</v>
      </c>
      <c r="G320" t="s">
        <v>262</v>
      </c>
      <c r="H320" s="3" t="str">
        <f t="shared" si="107"/>
        <v/>
      </c>
      <c r="I320" t="s">
        <v>795</v>
      </c>
      <c r="J320" s="4" t="s">
        <v>1112</v>
      </c>
      <c r="K320" t="s">
        <v>484</v>
      </c>
      <c r="L320" t="s">
        <v>839</v>
      </c>
      <c r="N320" s="4"/>
      <c r="O320" s="3" t="b">
        <f t="shared" si="94"/>
        <v>0</v>
      </c>
      <c r="P320" s="3" t="str">
        <f t="shared" si="95"/>
        <v>MedicalClaims</v>
      </c>
      <c r="Q320" s="3" t="str">
        <f t="shared" si="96"/>
        <v>int</v>
      </c>
      <c r="S320" s="3" t="str">
        <f t="shared" si="97"/>
        <v>int</v>
      </c>
      <c r="T320" s="3" t="str">
        <f t="shared" si="98"/>
        <v>alter table deerwalk.MedicalClaims add svc_ip_days int</v>
      </c>
      <c r="U320" s="3" t="str">
        <f t="shared" si="99"/>
        <v>exec db.ColumnPropertySet 'MedicalClaims', 'svc_ip_days', 'Inpatient stay days', @tableSchema='deerwalk'</v>
      </c>
      <c r="V320" s="3" t="str">
        <f t="shared" si="100"/>
        <v>exec db.ColumnPropertySet 'MedicalClaims', 'svc_ip_days', '12', @propertyName='SampleData', @tableSchema='deerwalk'</v>
      </c>
      <c r="W320" s="3" t="str">
        <f t="shared" si="101"/>
        <v/>
      </c>
      <c r="X320" s="3" t="str">
        <f t="shared" si="102"/>
        <v xml:space="preserve">/// &lt;summary&gt;Inpatient stay days&lt;/summary&gt;
[Description("Inpatient stay days")]
[Column("svc_ip_days")]
[SampleData("12")]
public int svc_ip_days { get; set; }
</v>
      </c>
      <c r="Y320" s="5" t="str">
        <f t="shared" si="103"/>
        <v>@Html.DescriptionListElement(model =&gt; model.svc_ip_days)</v>
      </c>
      <c r="Z320" s="3" t="str">
        <f t="shared" si="104"/>
        <v>SvcIpDays</v>
      </c>
      <c r="AA320" s="3" t="str">
        <f t="shared" si="105"/>
        <v/>
      </c>
      <c r="AC320" s="3" t="str">
        <f t="shared" si="106"/>
        <v>exec db.ColumnPropertySet 'MedicalClaims', 'svc_ip_days', 'Inpatient Stay Days', @propertyName='DisplayName', @tableSchema='deerwalk'</v>
      </c>
      <c r="AR320" s="3" t="str">
        <f t="shared" si="111"/>
        <v>svc_ip_days</v>
      </c>
      <c r="AS320" s="3" t="str">
        <f t="shared" si="108"/>
        <v>svcipdays</v>
      </c>
      <c r="AT320" s="3" t="str">
        <f t="shared" si="109"/>
        <v/>
      </c>
      <c r="AU320" s="3" t="e">
        <f t="shared" si="110"/>
        <v>#VALUE!</v>
      </c>
      <c r="AV320" s="3" t="str">
        <f t="shared" si="114"/>
        <v/>
      </c>
      <c r="AW320" s="3" t="str">
        <f t="shared" si="114"/>
        <v/>
      </c>
      <c r="AX320" s="3" t="str">
        <f t="shared" si="114"/>
        <v/>
      </c>
      <c r="AY320" s="3" t="str">
        <f t="shared" si="114"/>
        <v/>
      </c>
      <c r="AZ320" s="3" t="str">
        <f t="shared" si="113"/>
        <v/>
      </c>
      <c r="BA320" s="3" t="str">
        <f t="shared" si="114"/>
        <v/>
      </c>
      <c r="BB320" s="3" t="str">
        <f t="shared" si="114"/>
        <v/>
      </c>
      <c r="BC320" s="3" t="str">
        <f t="shared" si="114"/>
        <v/>
      </c>
      <c r="BD320" s="3" t="str">
        <f t="shared" si="114"/>
        <v/>
      </c>
    </row>
    <row r="321" spans="1:56" ht="14.25" customHeight="1" x14ac:dyDescent="0.45">
      <c r="A321" s="3" t="str">
        <f t="shared" si="93"/>
        <v>MedicalClaims.svc_covered_days</v>
      </c>
      <c r="B321" t="s">
        <v>319</v>
      </c>
      <c r="C321">
        <v>114</v>
      </c>
      <c r="D321" t="s">
        <v>795</v>
      </c>
      <c r="E321" s="4" t="s">
        <v>485</v>
      </c>
      <c r="F321" t="s">
        <v>485</v>
      </c>
      <c r="G321" t="s">
        <v>262</v>
      </c>
      <c r="H321" s="3" t="str">
        <f t="shared" si="107"/>
        <v/>
      </c>
      <c r="I321" t="s">
        <v>795</v>
      </c>
      <c r="J321" s="4" t="s">
        <v>935</v>
      </c>
      <c r="K321" t="s">
        <v>486</v>
      </c>
      <c r="L321" t="s">
        <v>840</v>
      </c>
      <c r="N321" s="4"/>
      <c r="O321" s="3" t="b">
        <f t="shared" si="94"/>
        <v>0</v>
      </c>
      <c r="P321" s="3" t="str">
        <f t="shared" si="95"/>
        <v>MedicalClaims</v>
      </c>
      <c r="Q321" s="3" t="str">
        <f t="shared" si="96"/>
        <v>int</v>
      </c>
      <c r="S321" s="3" t="str">
        <f t="shared" si="97"/>
        <v>int</v>
      </c>
      <c r="T321" s="3" t="str">
        <f t="shared" si="98"/>
        <v>alter table deerwalk.MedicalClaims add svc_covered_days int</v>
      </c>
      <c r="U321" s="3" t="str">
        <f t="shared" si="99"/>
        <v>exec db.ColumnPropertySet 'MedicalClaims', 'svc_covered_days', 'IP days covered by the insurance', @tableSchema='deerwalk'</v>
      </c>
      <c r="V321" s="3" t="str">
        <f t="shared" si="100"/>
        <v>exec db.ColumnPropertySet 'MedicalClaims', 'svc_covered_days', '3', @propertyName='SampleData', @tableSchema='deerwalk'</v>
      </c>
      <c r="W321" s="3" t="str">
        <f t="shared" si="101"/>
        <v/>
      </c>
      <c r="X321" s="3" t="str">
        <f t="shared" si="102"/>
        <v xml:space="preserve">/// &lt;summary&gt;IP days covered by the insurance&lt;/summary&gt;
[Description("IP days covered by the insurance")]
[Column("svc_covered_days")]
[SampleData("3")]
public int svc_covered_days { get; set; }
</v>
      </c>
      <c r="Y321" s="5" t="str">
        <f t="shared" si="103"/>
        <v>@Html.DescriptionListElement(model =&gt; model.svc_covered_days)</v>
      </c>
      <c r="Z321" s="3" t="str">
        <f t="shared" si="104"/>
        <v>SvcCoveredDays</v>
      </c>
      <c r="AA321" s="3" t="str">
        <f t="shared" si="105"/>
        <v/>
      </c>
      <c r="AC321" s="3" t="str">
        <f t="shared" si="106"/>
        <v>exec db.ColumnPropertySet 'MedicalClaims', 'svc_covered_days', 'IP days', @propertyName='DisplayName', @tableSchema='deerwalk'</v>
      </c>
      <c r="AR321" s="3" t="str">
        <f t="shared" si="111"/>
        <v>svc_covered_days</v>
      </c>
      <c r="AS321" s="3" t="str">
        <f t="shared" si="108"/>
        <v>svccovereddays</v>
      </c>
      <c r="AT321" s="3" t="str">
        <f t="shared" si="109"/>
        <v/>
      </c>
      <c r="AU321" s="3" t="e">
        <f t="shared" si="110"/>
        <v>#VALUE!</v>
      </c>
      <c r="AV321" s="3" t="str">
        <f t="shared" si="114"/>
        <v/>
      </c>
      <c r="AW321" s="3" t="str">
        <f t="shared" si="114"/>
        <v/>
      </c>
      <c r="AX321" s="3" t="str">
        <f t="shared" si="114"/>
        <v/>
      </c>
      <c r="AY321" s="3" t="str">
        <f t="shared" si="114"/>
        <v/>
      </c>
      <c r="AZ321" s="3" t="str">
        <f t="shared" si="113"/>
        <v/>
      </c>
      <c r="BA321" s="3" t="str">
        <f t="shared" si="114"/>
        <v/>
      </c>
      <c r="BB321" s="3" t="str">
        <f t="shared" si="114"/>
        <v/>
      </c>
      <c r="BC321" s="3" t="str">
        <f t="shared" si="114"/>
        <v/>
      </c>
      <c r="BD321" s="3" t="str">
        <f t="shared" si="114"/>
        <v/>
      </c>
    </row>
    <row r="322" spans="1:56" ht="14.25" customHeight="1" x14ac:dyDescent="0.45">
      <c r="A322" s="3" t="str">
        <f t="shared" si="93"/>
        <v>MedicalClaims.svc_admit_type</v>
      </c>
      <c r="B322" t="s">
        <v>319</v>
      </c>
      <c r="C322">
        <v>115</v>
      </c>
      <c r="D322" t="s">
        <v>795</v>
      </c>
      <c r="E322" s="4" t="s">
        <v>487</v>
      </c>
      <c r="F322" t="s">
        <v>487</v>
      </c>
      <c r="G322" t="s">
        <v>6</v>
      </c>
      <c r="H322" s="3">
        <f t="shared" si="107"/>
        <v>6</v>
      </c>
      <c r="I322" t="s">
        <v>819</v>
      </c>
      <c r="J322" s="4" t="s">
        <v>488</v>
      </c>
      <c r="K322" t="s">
        <v>488</v>
      </c>
      <c r="L322" t="s">
        <v>795</v>
      </c>
      <c r="N322" s="4"/>
      <c r="O322" s="3" t="b">
        <f t="shared" si="94"/>
        <v>0</v>
      </c>
      <c r="P322" s="3" t="str">
        <f t="shared" si="95"/>
        <v>MedicalClaims</v>
      </c>
      <c r="Q322" s="3" t="str">
        <f t="shared" si="96"/>
        <v>varchar(6)</v>
      </c>
      <c r="S322" s="3" t="str">
        <f t="shared" si="97"/>
        <v>varchar(6)</v>
      </c>
      <c r="T322" s="3" t="str">
        <f t="shared" si="98"/>
        <v>alter table deerwalk.MedicalClaims add svc_admit_type varchar(6)</v>
      </c>
      <c r="U322" s="3" t="str">
        <f t="shared" si="99"/>
        <v>exec db.ColumnPropertySet 'MedicalClaims', 'svc_admit_type', 'Internal codes', @tableSchema='deerwalk'</v>
      </c>
      <c r="V322" s="3" t="str">
        <f t="shared" si="100"/>
        <v/>
      </c>
      <c r="W322" s="3" t="str">
        <f t="shared" si="101"/>
        <v/>
      </c>
      <c r="X322" s="3" t="str">
        <f t="shared" si="102"/>
        <v xml:space="preserve">/// &lt;summary&gt;Internal codes&lt;/summary&gt;
[Description("Internal codes")]
[Column("svc_admit_type")]
[MaxLength(6)]
public string svc_admit_type { get; set; }
</v>
      </c>
      <c r="Y322" s="5" t="str">
        <f t="shared" si="103"/>
        <v>@Html.DescriptionListElement(model =&gt; model.svc_admit_type)</v>
      </c>
      <c r="Z322" s="3" t="str">
        <f t="shared" si="104"/>
        <v>SvcAdmitType</v>
      </c>
      <c r="AA322" s="3" t="str">
        <f t="shared" si="105"/>
        <v/>
      </c>
      <c r="AC322" s="3" t="str">
        <f t="shared" si="106"/>
        <v>exec db.ColumnPropertySet 'MedicalClaims', 'svc_admit_type', 'Internal codes', @propertyName='DisplayName', @tableSchema='deerwalk'</v>
      </c>
      <c r="AR322" s="3" t="str">
        <f t="shared" si="111"/>
        <v>svc_admit_type</v>
      </c>
      <c r="AS322" s="3" t="str">
        <f t="shared" si="108"/>
        <v>svcadmittype</v>
      </c>
      <c r="AT322" s="3">
        <f t="shared" si="109"/>
        <v>6</v>
      </c>
      <c r="AU322" s="3">
        <f t="shared" si="110"/>
        <v>6</v>
      </c>
      <c r="AV322" s="3" t="str">
        <f t="shared" si="114"/>
        <v/>
      </c>
      <c r="AW322" s="3" t="str">
        <f t="shared" si="114"/>
        <v/>
      </c>
      <c r="AX322" s="3" t="str">
        <f t="shared" si="114"/>
        <v/>
      </c>
      <c r="AY322" s="3" t="str">
        <f t="shared" si="114"/>
        <v/>
      </c>
      <c r="AZ322" s="3" t="str">
        <f t="shared" si="113"/>
        <v/>
      </c>
      <c r="BA322" s="3" t="str">
        <f t="shared" si="114"/>
        <v/>
      </c>
      <c r="BB322" s="3" t="str">
        <f t="shared" si="114"/>
        <v/>
      </c>
      <c r="BC322" s="3" t="str">
        <f t="shared" si="114"/>
        <v/>
      </c>
      <c r="BD322" s="3" t="str">
        <f t="shared" si="114"/>
        <v/>
      </c>
    </row>
    <row r="323" spans="1:56" ht="14.25" customHeight="1" x14ac:dyDescent="0.45">
      <c r="A323" s="3" t="str">
        <f t="shared" ref="A323:A386" si="115">P323&amp;"."&amp;E323</f>
        <v>MedicalClaims.svc_service_frm_date</v>
      </c>
      <c r="B323" t="s">
        <v>319</v>
      </c>
      <c r="C323">
        <v>116</v>
      </c>
      <c r="D323" t="s">
        <v>800</v>
      </c>
      <c r="E323" s="4" t="s">
        <v>489</v>
      </c>
      <c r="F323" t="s">
        <v>489</v>
      </c>
      <c r="G323" t="s">
        <v>29</v>
      </c>
      <c r="H323" s="3" t="str">
        <f t="shared" si="107"/>
        <v/>
      </c>
      <c r="I323" t="s">
        <v>795</v>
      </c>
      <c r="J323" s="4" t="s">
        <v>490</v>
      </c>
      <c r="K323" t="s">
        <v>490</v>
      </c>
      <c r="L323" s="1" t="s">
        <v>841</v>
      </c>
      <c r="M323" s="6"/>
      <c r="N323" s="4"/>
      <c r="O323" s="3" t="b">
        <f t="shared" ref="O323:O386" si="116">LEFT(E323,3)="udf"</f>
        <v>0</v>
      </c>
      <c r="P323" s="3" t="str">
        <f t="shared" ref="P323:P386" si="117">VLOOKUP(B323,TableMap,3,FALSE)</f>
        <v>MedicalClaims</v>
      </c>
      <c r="Q323" s="3" t="str">
        <f t="shared" ref="Q323:Q386" si="118">IF(OR(G323="varchar", G323=""),"varchar("&amp;I323&amp;")", G323) &amp; IF(LEN(TRIM(D323))&gt;0," not null ","")</f>
        <v xml:space="preserve">date not null </v>
      </c>
      <c r="S323" s="3" t="str">
        <f t="shared" ref="S323:S386" si="119">IF(ISBLANK(R323),Q323,R323)</f>
        <v xml:space="preserve">date not null </v>
      </c>
      <c r="T323" s="3" t="str">
        <f t="shared" ref="T323:T386" si="120">"alter table "&amp;SchemaName&amp;"."&amp;P323&amp;" add "&amp;E323&amp;" "&amp;S323</f>
        <v xml:space="preserve">alter table deerwalk.MedicalClaims add svc_service_frm_date date not null </v>
      </c>
      <c r="U323" s="3" t="str">
        <f t="shared" ref="U323:U386" si="121">IF(LEN(TRIM(K323))&gt;0,"exec db.ColumnPropertySet '"&amp;$P323&amp;"', '"&amp;$E323&amp;"', '"&amp;K323&amp;"', @tableSchema='"&amp;SchemaName&amp;"'","")</f>
        <v>exec db.ColumnPropertySet 'MedicalClaims', 'svc_service_frm_date', 'From date', @tableSchema='deerwalk'</v>
      </c>
      <c r="V323" s="3" t="str">
        <f t="shared" ref="V323:V386" si="122">IF(LEN(TRIM(L323))=0,"","exec db.ColumnPropertySet '"&amp;$P323&amp;"', '"&amp;$E323&amp;"', '"&amp;L323&amp;"', @propertyName='SampleData', @tableSchema='"&amp;SchemaName&amp;"'")</f>
        <v>exec db.ColumnPropertySet 'MedicalClaims', 'svc_service_frm_date', '39823', @propertyName='SampleData', @tableSchema='deerwalk'</v>
      </c>
      <c r="W323" s="3" t="str">
        <f t="shared" ref="W323:W386" si="123">IF(O323,"exec db.ColumnPropertySet '"&amp;$P323&amp;"', '"&amp;$E323&amp;"', 'UserDefinedData', @propertyName='CustomAttribute', @tableSchema='"&amp;SchemaName&amp;"'", "")</f>
        <v/>
      </c>
      <c r="X323" s="3" t="str">
        <f t="shared" ref="X323:X386" si="124">IF(LEN(TRIM(" "&amp;K323))&gt;0,"/// &lt;summary&gt;"&amp;K323&amp;"&lt;/summary&gt;
"&amp;"[Description("""&amp;K323&amp;""")]
","")&amp;IF(G323="date","[DataType(DataType.Date)]
","")&amp;IF(D323="1","[Required]
","")&amp;"[Column("""&amp;E323&amp;""")]
"&amp;IF(LEN(TRIM(" "&amp;L323))&gt;0,"[SampleData("""&amp;L323&amp;""")]
","")&amp;IF(LEN(TRIM(" "&amp;I323))&gt;0,"[MaxLength("&amp;I323&amp;")]
","")&amp;"public "&amp;IF(G323="","string",VLOOKUP(G323,TypeMap,2,FALSE))&amp;" "&amp;E323&amp;" { get; set; }
"</f>
        <v xml:space="preserve">/// &lt;summary&gt;From date&lt;/summary&gt;
[Description("From date")]
[DataType(DataType.Date)]
[Required]
[Column("svc_service_frm_date")]
[SampleData("39823")]
public DateTime svc_service_frm_date { get; set; }
</v>
      </c>
      <c r="Y323" s="5" t="str">
        <f t="shared" ref="Y323:Y386" si="125">"@Html.DescriptionListElement(model =&gt; model."&amp;E323&amp;")"</f>
        <v>@Html.DescriptionListElement(model =&gt; model.svc_service_frm_date)</v>
      </c>
      <c r="Z323" s="3" t="str">
        <f t="shared" ref="Z323:Z386" si="126">SUBSTITUTE(SUBSTITUTE(PROPER(SUBSTITUTE(E323,"_"," "))&amp;" ", "Id ", "ID"), " ", "")</f>
        <v>SvcServiceFrmDate</v>
      </c>
      <c r="AA323" s="3" t="str">
        <f t="shared" ref="AA323:AA386" si="127">IF(G323="date","alter table "&amp;SchemaName&amp;"."&amp;P323&amp;" add "&amp;Z323&amp;"DateDimId int null references DateDimensions(DateDimensionId);  exec db.ColumnPropertySet '"&amp;$P323&amp;"', '"&amp;$Z323&amp;"DateDimId', '"&amp;$E323&amp;"', @propertyName='BaseField', @tableSchema='"&amp;SchemaName&amp;"'","")</f>
        <v>alter table deerwalk.MedicalClaims add SvcServiceFrmDateDateDimId int null references DateDimensions(DateDimensionId);  exec db.ColumnPropertySet 'MedicalClaims', 'SvcServiceFrmDateDateDimId', 'svc_service_frm_date', @propertyName='BaseField', @tableSchema='deerwalk'</v>
      </c>
      <c r="AB323" t="str">
        <f>"update dw set "&amp;Z323&amp;"DateDimId=dd.DateDimensionId from deerwalk."&amp;P323&amp;" dw inner join dbo.datedimensions dd on dw."&amp;E323&amp;"=dd.calendardate and dd.TenantId=@tenantId where dw."&amp;Z323&amp;"DateDimId is null and dw."&amp;E323&amp;" is not null;
exec db.PrintNow 'Updated {n0} deerwalk."&amp;P323&amp;"."&amp;Z323&amp;"DateDimId fields', @@rowcount;
"</f>
        <v xml:space="preserve">update dw set SvcServiceFrmDateDateDimId=dd.DateDimensionId from deerwalk.MedicalClaims dw inner join dbo.datedimensions dd on dw.svc_service_frm_date=dd.calendardate and dd.TenantId=@tenantId where dw.SvcServiceFrmDateDateDimId is null and dw.svc_service_frm_date is not null;
exec db.PrintNow 'Updated {n0} deerwalk.MedicalClaims.SvcServiceFrmDateDateDimId fields', @@rowcount;
</v>
      </c>
      <c r="AC323" s="3" t="str">
        <f t="shared" ref="AC323:AC386" si="128">IF(LEN(TRIM(J323))=0,"","exec db.ColumnPropertySet '"&amp;$P323&amp;"', '"&amp;$E323&amp;"', '"&amp;J323&amp;"', @propertyName='DisplayName', @tableSchema='"&amp;SchemaName&amp;"'")</f>
        <v>exec db.ColumnPropertySet 'MedicalClaims', 'svc_service_frm_date', 'From date', @propertyName='DisplayName', @tableSchema='deerwalk'</v>
      </c>
      <c r="AR323" s="3" t="str">
        <f t="shared" si="111"/>
        <v>svc_service_frm_date</v>
      </c>
      <c r="AS323" s="3" t="str">
        <f t="shared" si="108"/>
        <v>svcservicefrmdate</v>
      </c>
      <c r="AT323" s="3" t="str">
        <f t="shared" si="109"/>
        <v/>
      </c>
      <c r="AU323" s="3" t="e">
        <f t="shared" si="110"/>
        <v>#VALUE!</v>
      </c>
      <c r="AV323" s="3" t="str">
        <f t="shared" si="114"/>
        <v/>
      </c>
      <c r="AW323" s="3" t="str">
        <f t="shared" si="114"/>
        <v/>
      </c>
      <c r="AX323" s="3" t="str">
        <f t="shared" si="114"/>
        <v/>
      </c>
      <c r="AY323" s="3" t="str">
        <f t="shared" si="114"/>
        <v/>
      </c>
      <c r="AZ323" s="3" t="str">
        <f t="shared" si="113"/>
        <v/>
      </c>
      <c r="BA323" s="3" t="str">
        <f t="shared" si="114"/>
        <v/>
      </c>
      <c r="BB323" s="3" t="str">
        <f t="shared" si="114"/>
        <v/>
      </c>
      <c r="BC323" s="3" t="str">
        <f t="shared" si="114"/>
        <v/>
      </c>
      <c r="BD323" s="3" t="str">
        <f t="shared" si="114"/>
        <v/>
      </c>
    </row>
    <row r="324" spans="1:56" ht="14.25" customHeight="1" x14ac:dyDescent="0.45">
      <c r="A324" s="3" t="str">
        <f t="shared" si="115"/>
        <v>MedicalClaims.svc_service_to_date</v>
      </c>
      <c r="B324" t="s">
        <v>319</v>
      </c>
      <c r="C324">
        <v>117</v>
      </c>
      <c r="D324" t="s">
        <v>795</v>
      </c>
      <c r="E324" s="4" t="s">
        <v>491</v>
      </c>
      <c r="F324" t="s">
        <v>491</v>
      </c>
      <c r="G324" t="s">
        <v>29</v>
      </c>
      <c r="H324" s="3" t="str">
        <f t="shared" ref="H324:H387" si="129">IFERROR(AT324,I324)</f>
        <v/>
      </c>
      <c r="I324" t="s">
        <v>795</v>
      </c>
      <c r="J324" s="4" t="s">
        <v>936</v>
      </c>
      <c r="K324" t="s">
        <v>492</v>
      </c>
      <c r="L324" s="1" t="s">
        <v>842</v>
      </c>
      <c r="M324" s="6"/>
      <c r="N324" s="4"/>
      <c r="O324" s="3" t="b">
        <f t="shared" si="116"/>
        <v>0</v>
      </c>
      <c r="P324" s="3" t="str">
        <f t="shared" si="117"/>
        <v>MedicalClaims</v>
      </c>
      <c r="Q324" s="3" t="str">
        <f t="shared" si="118"/>
        <v>date</v>
      </c>
      <c r="S324" s="3" t="str">
        <f t="shared" si="119"/>
        <v>date</v>
      </c>
      <c r="T324" s="3" t="str">
        <f t="shared" si="120"/>
        <v>alter table deerwalk.MedicalClaims add svc_service_to_date date</v>
      </c>
      <c r="U324" s="3" t="str">
        <f t="shared" si="121"/>
        <v>exec db.ColumnPropertySet 'MedicalClaims', 'svc_service_to_date', 'To date / Thru date', @tableSchema='deerwalk'</v>
      </c>
      <c r="V324" s="3" t="str">
        <f t="shared" si="122"/>
        <v>exec db.ColumnPropertySet 'MedicalClaims', 'svc_service_to_date', '40128', @propertyName='SampleData', @tableSchema='deerwalk'</v>
      </c>
      <c r="W324" s="3" t="str">
        <f t="shared" si="123"/>
        <v/>
      </c>
      <c r="X324" s="3" t="str">
        <f t="shared" si="124"/>
        <v xml:space="preserve">/// &lt;summary&gt;To date / Thru date&lt;/summary&gt;
[Description("To date / Thru date")]
[DataType(DataType.Date)]
[Column("svc_service_to_date")]
[SampleData("40128")]
public DateTime svc_service_to_date { get; set; }
</v>
      </c>
      <c r="Y324" s="5" t="str">
        <f t="shared" si="125"/>
        <v>@Html.DescriptionListElement(model =&gt; model.svc_service_to_date)</v>
      </c>
      <c r="Z324" s="3" t="str">
        <f t="shared" si="126"/>
        <v>SvcServiceToDate</v>
      </c>
      <c r="AA324" s="3" t="str">
        <f t="shared" si="127"/>
        <v>alter table deerwalk.MedicalClaims add SvcServiceToDateDateDimId int null references DateDimensions(DateDimensionId);  exec db.ColumnPropertySet 'MedicalClaims', 'SvcServiceToDateDateDimId', 'svc_service_to_date', @propertyName='BaseField', @tableSchema='deerwalk'</v>
      </c>
      <c r="AB324" t="str">
        <f>"update dw set "&amp;Z324&amp;"DateDimId=dd.DateDimensionId from deerwalk."&amp;P324&amp;" dw inner join dbo.datedimensions dd on dw."&amp;E324&amp;"=dd.calendardate and dd.TenantId=@tenantId where dw."&amp;Z324&amp;"DateDimId is null and dw."&amp;E324&amp;" is not null;
exec db.PrintNow 'Updated {n0} deerwalk."&amp;P324&amp;"."&amp;Z324&amp;"DateDimId fields', @@rowcount;
"</f>
        <v xml:space="preserve">update dw set SvcServiceToDateDateDimId=dd.DateDimensionId from deerwalk.MedicalClaims dw inner join dbo.datedimensions dd on dw.svc_service_to_date=dd.calendardate and dd.TenantId=@tenantId where dw.SvcServiceToDateDateDimId is null and dw.svc_service_to_date is not null;
exec db.PrintNow 'Updated {n0} deerwalk.MedicalClaims.SvcServiceToDateDateDimId fields', @@rowcount;
</v>
      </c>
      <c r="AC324" s="3" t="str">
        <f t="shared" si="128"/>
        <v>exec db.ColumnPropertySet 'MedicalClaims', 'svc_service_to_date', 'To date', @propertyName='DisplayName', @tableSchema='deerwalk'</v>
      </c>
      <c r="AR324" s="3" t="str">
        <f t="shared" si="111"/>
        <v>svc_service_to_date</v>
      </c>
      <c r="AS324" s="3" t="str">
        <f t="shared" ref="AS324:AS387" si="130">SUBSTITUTE(AR324,"_","")</f>
        <v>svcservicetodate</v>
      </c>
      <c r="AT324" s="3" t="str">
        <f t="shared" si="109"/>
        <v/>
      </c>
      <c r="AU324" s="3" t="e">
        <f t="shared" si="110"/>
        <v>#VALUE!</v>
      </c>
      <c r="AV324" s="3" t="str">
        <f t="shared" si="114"/>
        <v/>
      </c>
      <c r="AW324" s="3" t="str">
        <f t="shared" si="114"/>
        <v/>
      </c>
      <c r="AX324" s="3" t="str">
        <f t="shared" si="114"/>
        <v/>
      </c>
      <c r="AY324" s="3" t="str">
        <f t="shared" si="114"/>
        <v/>
      </c>
      <c r="AZ324" s="3" t="str">
        <f t="shared" si="113"/>
        <v/>
      </c>
      <c r="BA324" s="3" t="str">
        <f t="shared" si="114"/>
        <v/>
      </c>
      <c r="BB324" s="3" t="str">
        <f t="shared" si="114"/>
        <v/>
      </c>
      <c r="BC324" s="3" t="str">
        <f t="shared" si="114"/>
        <v/>
      </c>
      <c r="BD324" s="3" t="str">
        <f t="shared" si="114"/>
        <v/>
      </c>
    </row>
    <row r="325" spans="1:56" ht="14.25" customHeight="1" x14ac:dyDescent="0.45">
      <c r="A325" s="3" t="str">
        <f t="shared" si="115"/>
        <v>MedicalClaims.rev_adjudication_date</v>
      </c>
      <c r="B325" t="s">
        <v>319</v>
      </c>
      <c r="C325">
        <v>118</v>
      </c>
      <c r="D325" t="s">
        <v>795</v>
      </c>
      <c r="E325" s="4" t="s">
        <v>493</v>
      </c>
      <c r="F325" t="s">
        <v>493</v>
      </c>
      <c r="G325" t="s">
        <v>29</v>
      </c>
      <c r="H325" s="3" t="str">
        <f t="shared" si="129"/>
        <v/>
      </c>
      <c r="I325" t="s">
        <v>795</v>
      </c>
      <c r="J325" s="4" t="s">
        <v>937</v>
      </c>
      <c r="K325" t="s">
        <v>494</v>
      </c>
      <c r="L325" s="1" t="s">
        <v>843</v>
      </c>
      <c r="M325" s="6"/>
      <c r="N325" s="4"/>
      <c r="O325" s="3" t="b">
        <f t="shared" si="116"/>
        <v>0</v>
      </c>
      <c r="P325" s="3" t="str">
        <f t="shared" si="117"/>
        <v>MedicalClaims</v>
      </c>
      <c r="Q325" s="3" t="str">
        <f t="shared" si="118"/>
        <v>date</v>
      </c>
      <c r="S325" s="3" t="str">
        <f t="shared" si="119"/>
        <v>date</v>
      </c>
      <c r="T325" s="3" t="str">
        <f t="shared" si="120"/>
        <v>alter table deerwalk.MedicalClaims add rev_adjudication_date date</v>
      </c>
      <c r="U325" s="3" t="str">
        <f t="shared" si="121"/>
        <v>exec db.ColumnPropertySet 'MedicalClaims', 'rev_adjudication_date', 'date the claim was adjudicated', @tableSchema='deerwalk'</v>
      </c>
      <c r="V325" s="3" t="str">
        <f t="shared" si="122"/>
        <v>exec db.ColumnPropertySet 'MedicalClaims', 'rev_adjudication_date', '40211', @propertyName='SampleData', @tableSchema='deerwalk'</v>
      </c>
      <c r="W325" s="3" t="str">
        <f t="shared" si="123"/>
        <v/>
      </c>
      <c r="X325" s="3" t="str">
        <f t="shared" si="124"/>
        <v xml:space="preserve">/// &lt;summary&gt;date the claim was adjudicated&lt;/summary&gt;
[Description("date the claim was adjudicated")]
[DataType(DataType.Date)]
[Column("rev_adjudication_date")]
[SampleData("40211")]
public DateTime rev_adjudication_date { get; set; }
</v>
      </c>
      <c r="Y325" s="5" t="str">
        <f t="shared" si="125"/>
        <v>@Html.DescriptionListElement(model =&gt; model.rev_adjudication_date)</v>
      </c>
      <c r="Z325" s="3" t="str">
        <f t="shared" si="126"/>
        <v>RevAdjudicationDate</v>
      </c>
      <c r="AA325" s="3" t="str">
        <f t="shared" si="127"/>
        <v>alter table deerwalk.MedicalClaims add RevAdjudicationDateDateDimId int null references DateDimensions(DateDimensionId);  exec db.ColumnPropertySet 'MedicalClaims', 'RevAdjudicationDateDateDimId', 'rev_adjudication_date', @propertyName='BaseField', @tableSchema='deerwalk'</v>
      </c>
      <c r="AB325" t="str">
        <f>"update dw set "&amp;Z325&amp;"DateDimId=dd.DateDimensionId from deerwalk."&amp;P325&amp;" dw inner join dbo.datedimensions dd on dw."&amp;E325&amp;"=dd.calendardate and dd.TenantId=@tenantId where dw."&amp;Z325&amp;"DateDimId is null and dw."&amp;E325&amp;" is not null;
exec db.PrintNow 'Updated {n0} deerwalk."&amp;P325&amp;"."&amp;Z325&amp;"DateDimId fields', @@rowcount;
"</f>
        <v xml:space="preserve">update dw set RevAdjudicationDateDateDimId=dd.DateDimensionId from deerwalk.MedicalClaims dw inner join dbo.datedimensions dd on dw.rev_adjudication_date=dd.calendardate and dd.TenantId=@tenantId where dw.RevAdjudicationDateDateDimId is null and dw.rev_adjudication_date is not null;
exec db.PrintNow 'Updated {n0} deerwalk.MedicalClaims.RevAdjudicationDateDateDimId fields', @@rowcount;
</v>
      </c>
      <c r="AC325" s="3" t="str">
        <f t="shared" si="128"/>
        <v>exec db.ColumnPropertySet 'MedicalClaims', 'rev_adjudication_date', 'date the', @propertyName='DisplayName', @tableSchema='deerwalk'</v>
      </c>
      <c r="AR325" s="3" t="str">
        <f t="shared" si="111"/>
        <v>rev_adjudication_date</v>
      </c>
      <c r="AS325" s="3" t="str">
        <f t="shared" si="130"/>
        <v>revadjudicationdate</v>
      </c>
      <c r="AT325" s="3" t="str">
        <f t="shared" si="109"/>
        <v/>
      </c>
      <c r="AU325" s="3" t="e">
        <f t="shared" si="110"/>
        <v>#VALUE!</v>
      </c>
      <c r="AV325" s="3" t="str">
        <f t="shared" si="114"/>
        <v/>
      </c>
      <c r="AW325" s="3" t="str">
        <f t="shared" si="114"/>
        <v/>
      </c>
      <c r="AX325" s="3" t="str">
        <f t="shared" si="114"/>
        <v/>
      </c>
      <c r="AY325" s="3" t="str">
        <f t="shared" si="114"/>
        <v/>
      </c>
      <c r="AZ325" s="3" t="str">
        <f t="shared" si="113"/>
        <v/>
      </c>
      <c r="BA325" s="3" t="str">
        <f t="shared" si="114"/>
        <v/>
      </c>
      <c r="BB325" s="3" t="str">
        <f t="shared" si="114"/>
        <v/>
      </c>
      <c r="BC325" s="3" t="str">
        <f t="shared" si="114"/>
        <v/>
      </c>
      <c r="BD325" s="3" t="str">
        <f t="shared" si="114"/>
        <v/>
      </c>
    </row>
    <row r="326" spans="1:56" ht="14.25" customHeight="1" x14ac:dyDescent="0.45">
      <c r="A326" s="3" t="str">
        <f t="shared" si="115"/>
        <v>MedicalClaims.rev_paid_date</v>
      </c>
      <c r="B326" t="s">
        <v>319</v>
      </c>
      <c r="C326">
        <v>119</v>
      </c>
      <c r="D326" t="s">
        <v>795</v>
      </c>
      <c r="E326" s="4" t="s">
        <v>241</v>
      </c>
      <c r="F326" t="s">
        <v>241</v>
      </c>
      <c r="G326" t="s">
        <v>29</v>
      </c>
      <c r="H326" s="3" t="str">
        <f t="shared" si="129"/>
        <v/>
      </c>
      <c r="I326" t="s">
        <v>795</v>
      </c>
      <c r="J326" s="4" t="s">
        <v>1078</v>
      </c>
      <c r="K326" t="s">
        <v>242</v>
      </c>
      <c r="L326" s="1" t="s">
        <v>844</v>
      </c>
      <c r="M326" s="6"/>
      <c r="N326" s="4"/>
      <c r="O326" s="3" t="b">
        <f t="shared" si="116"/>
        <v>0</v>
      </c>
      <c r="P326" s="3" t="str">
        <f t="shared" si="117"/>
        <v>MedicalClaims</v>
      </c>
      <c r="Q326" s="3" t="str">
        <f t="shared" si="118"/>
        <v>date</v>
      </c>
      <c r="S326" s="3" t="str">
        <f t="shared" si="119"/>
        <v>date</v>
      </c>
      <c r="T326" s="3" t="str">
        <f t="shared" si="120"/>
        <v>alter table deerwalk.MedicalClaims add rev_paid_date date</v>
      </c>
      <c r="U326" s="3" t="str">
        <f t="shared" si="121"/>
        <v>exec db.ColumnPropertySet 'MedicalClaims', 'rev_paid_date', 'date of payment', @tableSchema='deerwalk'</v>
      </c>
      <c r="V326" s="3" t="str">
        <f t="shared" si="122"/>
        <v>exec db.ColumnPropertySet 'MedicalClaims', 'rev_paid_date', '40239', @propertyName='SampleData', @tableSchema='deerwalk'</v>
      </c>
      <c r="W326" s="3" t="str">
        <f t="shared" si="123"/>
        <v/>
      </c>
      <c r="X326" s="3" t="str">
        <f t="shared" si="124"/>
        <v xml:space="preserve">/// &lt;summary&gt;date of payment&lt;/summary&gt;
[Description("date of payment")]
[DataType(DataType.Date)]
[Column("rev_paid_date")]
[SampleData("40239")]
public DateTime rev_paid_date { get; set; }
</v>
      </c>
      <c r="Y326" s="5" t="str">
        <f t="shared" si="125"/>
        <v>@Html.DescriptionListElement(model =&gt; model.rev_paid_date)</v>
      </c>
      <c r="Z326" s="3" t="str">
        <f t="shared" si="126"/>
        <v>RevPaidDate</v>
      </c>
      <c r="AA326" s="3" t="str">
        <f t="shared" si="127"/>
        <v>alter table deerwalk.MedicalClaims add RevPaidDateDateDimId int null references DateDimensions(DateDimensionId);  exec db.ColumnPropertySet 'MedicalClaims', 'RevPaidDateDateDimId', 'rev_paid_date', @propertyName='BaseField', @tableSchema='deerwalk'</v>
      </c>
      <c r="AB326" t="str">
        <f>"update dw set "&amp;Z326&amp;"DateDimId=dd.DateDimensionId from deerwalk."&amp;P326&amp;" dw inner join dbo.datedimensions dd on dw."&amp;E326&amp;"=dd.calendardate and dd.TenantId=@tenantId where dw."&amp;Z326&amp;"DateDimId is null and dw."&amp;E326&amp;" is not null;
exec db.PrintNow 'Updated {n0} deerwalk."&amp;P326&amp;"."&amp;Z326&amp;"DateDimId fields', @@rowcount;
"</f>
        <v xml:space="preserve">update dw set RevPaidDateDateDimId=dd.DateDimensionId from deerwalk.MedicalClaims dw inner join dbo.datedimensions dd on dw.rev_paid_date=dd.calendardate and dd.TenantId=@tenantId where dw.RevPaidDateDateDimId is null and dw.rev_paid_date is not null;
exec db.PrintNow 'Updated {n0} deerwalk.MedicalClaims.RevPaidDateDateDimId fields', @@rowcount;
</v>
      </c>
      <c r="AC326" s="3" t="str">
        <f t="shared" si="128"/>
        <v>exec db.ColumnPropertySet 'MedicalClaims', 'rev_paid_date', 'Date Paid', @propertyName='DisplayName', @tableSchema='deerwalk'</v>
      </c>
      <c r="AR326" s="3" t="str">
        <f t="shared" si="111"/>
        <v>rev_paid_date</v>
      </c>
      <c r="AS326" s="3" t="str">
        <f t="shared" si="130"/>
        <v>revpaiddate</v>
      </c>
      <c r="AT326" s="3" t="str">
        <f t="shared" si="109"/>
        <v/>
      </c>
      <c r="AU326" s="3" t="e">
        <f t="shared" si="110"/>
        <v>#VALUE!</v>
      </c>
      <c r="AV326" s="3" t="str">
        <f t="shared" si="114"/>
        <v/>
      </c>
      <c r="AW326" s="3" t="str">
        <f t="shared" si="114"/>
        <v/>
      </c>
      <c r="AX326" s="3" t="str">
        <f t="shared" si="114"/>
        <v/>
      </c>
      <c r="AY326" s="3" t="str">
        <f t="shared" si="114"/>
        <v/>
      </c>
      <c r="AZ326" s="3" t="str">
        <f t="shared" si="113"/>
        <v/>
      </c>
      <c r="BA326" s="3" t="str">
        <f t="shared" si="114"/>
        <v/>
      </c>
      <c r="BB326" s="3" t="str">
        <f t="shared" si="114"/>
        <v/>
      </c>
      <c r="BC326" s="3" t="str">
        <f t="shared" si="114"/>
        <v/>
      </c>
      <c r="BD326" s="3" t="str">
        <f t="shared" si="114"/>
        <v/>
      </c>
    </row>
    <row r="327" spans="1:56" ht="14.25" customHeight="1" x14ac:dyDescent="0.45">
      <c r="A327" s="3" t="str">
        <f t="shared" si="115"/>
        <v>MedicalClaims.svc_benefit_code</v>
      </c>
      <c r="B327" t="s">
        <v>319</v>
      </c>
      <c r="C327">
        <v>120</v>
      </c>
      <c r="D327" t="s">
        <v>795</v>
      </c>
      <c r="E327" s="4" t="s">
        <v>495</v>
      </c>
      <c r="F327" t="s">
        <v>495</v>
      </c>
      <c r="G327" t="s">
        <v>6</v>
      </c>
      <c r="H327" s="3">
        <f t="shared" si="129"/>
        <v>10</v>
      </c>
      <c r="I327" t="s">
        <v>816</v>
      </c>
      <c r="J327" s="4" t="s">
        <v>496</v>
      </c>
      <c r="K327" t="s">
        <v>496</v>
      </c>
      <c r="L327" t="s">
        <v>845</v>
      </c>
      <c r="N327" s="4"/>
      <c r="O327" s="3" t="b">
        <f t="shared" si="116"/>
        <v>0</v>
      </c>
      <c r="P327" s="3" t="str">
        <f t="shared" si="117"/>
        <v>MedicalClaims</v>
      </c>
      <c r="Q327" s="3" t="str">
        <f t="shared" si="118"/>
        <v>varchar(10)</v>
      </c>
      <c r="S327" s="3" t="str">
        <f t="shared" si="119"/>
        <v>varchar(10)</v>
      </c>
      <c r="T327" s="3" t="str">
        <f t="shared" si="120"/>
        <v>alter table deerwalk.MedicalClaims add svc_benefit_code varchar(10)</v>
      </c>
      <c r="U327" s="3" t="str">
        <f t="shared" si="121"/>
        <v>exec db.ColumnPropertySet 'MedicalClaims', 'svc_benefit_code', 'Benefit Code', @tableSchema='deerwalk'</v>
      </c>
      <c r="V327" s="3" t="str">
        <f t="shared" si="122"/>
        <v>exec db.ColumnPropertySet 'MedicalClaims', 'svc_benefit_code', '105', @propertyName='SampleData', @tableSchema='deerwalk'</v>
      </c>
      <c r="W327" s="3" t="str">
        <f t="shared" si="123"/>
        <v/>
      </c>
      <c r="X327" s="3" t="str">
        <f t="shared" si="124"/>
        <v xml:space="preserve">/// &lt;summary&gt;Benefit Code&lt;/summary&gt;
[Description("Benefit Code")]
[Column("svc_benefit_code")]
[SampleData("105")]
[MaxLength(10)]
public string svc_benefit_code { get; set; }
</v>
      </c>
      <c r="Y327" s="5" t="str">
        <f t="shared" si="125"/>
        <v>@Html.DescriptionListElement(model =&gt; model.svc_benefit_code)</v>
      </c>
      <c r="Z327" s="3" t="str">
        <f t="shared" si="126"/>
        <v>SvcBenefitCode</v>
      </c>
      <c r="AA327" s="3" t="str">
        <f t="shared" si="127"/>
        <v/>
      </c>
      <c r="AC327" s="3" t="str">
        <f t="shared" si="128"/>
        <v>exec db.ColumnPropertySet 'MedicalClaims', 'svc_benefit_code', 'Benefit Code', @propertyName='DisplayName', @tableSchema='deerwalk'</v>
      </c>
      <c r="AR327" s="3" t="str">
        <f t="shared" si="111"/>
        <v>svc_benefit_code</v>
      </c>
      <c r="AS327" s="3" t="str">
        <f t="shared" si="130"/>
        <v>svcbenefitcode</v>
      </c>
      <c r="AT327" s="3">
        <f t="shared" si="109"/>
        <v>10</v>
      </c>
      <c r="AU327" s="3">
        <f t="shared" si="110"/>
        <v>10</v>
      </c>
      <c r="AV327" s="3" t="str">
        <f t="shared" si="114"/>
        <v/>
      </c>
      <c r="AW327" s="3" t="str">
        <f t="shared" si="114"/>
        <v/>
      </c>
      <c r="AX327" s="3" t="str">
        <f t="shared" si="114"/>
        <v/>
      </c>
      <c r="AY327" s="3" t="str">
        <f t="shared" si="114"/>
        <v/>
      </c>
      <c r="AZ327" s="3" t="str">
        <f t="shared" si="113"/>
        <v/>
      </c>
      <c r="BA327" s="3" t="str">
        <f t="shared" si="114"/>
        <v/>
      </c>
      <c r="BB327" s="3" t="str">
        <f t="shared" si="114"/>
        <v/>
      </c>
      <c r="BC327" s="3" t="str">
        <f t="shared" si="114"/>
        <v/>
      </c>
      <c r="BD327" s="3" t="str">
        <f t="shared" si="114"/>
        <v/>
      </c>
    </row>
    <row r="328" spans="1:56" ht="14.25" customHeight="1" x14ac:dyDescent="0.45">
      <c r="A328" s="3" t="str">
        <f t="shared" si="115"/>
        <v>MedicalClaims.svc_benefit_desc</v>
      </c>
      <c r="B328" t="s">
        <v>319</v>
      </c>
      <c r="C328">
        <v>121</v>
      </c>
      <c r="D328" t="s">
        <v>795</v>
      </c>
      <c r="E328" s="4" t="s">
        <v>497</v>
      </c>
      <c r="F328" t="s">
        <v>497</v>
      </c>
      <c r="G328" t="s">
        <v>6</v>
      </c>
      <c r="H328" s="3">
        <f t="shared" si="129"/>
        <v>100</v>
      </c>
      <c r="I328" t="s">
        <v>835</v>
      </c>
      <c r="J328" s="4" t="s">
        <v>496</v>
      </c>
      <c r="K328" t="s">
        <v>498</v>
      </c>
      <c r="L328" t="s">
        <v>499</v>
      </c>
      <c r="N328" s="4"/>
      <c r="O328" s="3" t="b">
        <f t="shared" si="116"/>
        <v>0</v>
      </c>
      <c r="P328" s="3" t="str">
        <f t="shared" si="117"/>
        <v>MedicalClaims</v>
      </c>
      <c r="Q328" s="3" t="str">
        <f t="shared" si="118"/>
        <v>varchar(100)</v>
      </c>
      <c r="S328" s="3" t="str">
        <f t="shared" si="119"/>
        <v>varchar(100)</v>
      </c>
      <c r="T328" s="3" t="str">
        <f t="shared" si="120"/>
        <v>alter table deerwalk.MedicalClaims add svc_benefit_desc varchar(100)</v>
      </c>
      <c r="U328" s="3" t="str">
        <f t="shared" si="121"/>
        <v>exec db.ColumnPropertySet 'MedicalClaims', 'svc_benefit_desc', 'Benefit Code description', @tableSchema='deerwalk'</v>
      </c>
      <c r="V328" s="3" t="str">
        <f t="shared" si="122"/>
        <v>exec db.ColumnPropertySet 'MedicalClaims', 'svc_benefit_desc', 'Emergency and Urgent Care Services', @propertyName='SampleData', @tableSchema='deerwalk'</v>
      </c>
      <c r="W328" s="3" t="str">
        <f t="shared" si="123"/>
        <v/>
      </c>
      <c r="X328" s="3" t="str">
        <f t="shared" si="124"/>
        <v xml:space="preserve">/// &lt;summary&gt;Benefit Code description&lt;/summary&gt;
[Description("Benefit Code description")]
[Column("svc_benefit_desc")]
[SampleData("Emergency and Urgent Care Services")]
[MaxLength(100)]
public string svc_benefit_desc { get; set; }
</v>
      </c>
      <c r="Y328" s="5" t="str">
        <f t="shared" si="125"/>
        <v>@Html.DescriptionListElement(model =&gt; model.svc_benefit_desc)</v>
      </c>
      <c r="Z328" s="3" t="str">
        <f t="shared" si="126"/>
        <v>SvcBenefitDesc</v>
      </c>
      <c r="AA328" s="3" t="str">
        <f t="shared" si="127"/>
        <v/>
      </c>
      <c r="AC328" s="3" t="str">
        <f t="shared" si="128"/>
        <v>exec db.ColumnPropertySet 'MedicalClaims', 'svc_benefit_desc', 'Benefit Code', @propertyName='DisplayName', @tableSchema='deerwalk'</v>
      </c>
      <c r="AR328" s="3" t="str">
        <f t="shared" si="111"/>
        <v>svc_benefit_desc</v>
      </c>
      <c r="AS328" s="3" t="str">
        <f t="shared" si="130"/>
        <v>svcbenefitdesc</v>
      </c>
      <c r="AT328" s="3">
        <f t="shared" si="109"/>
        <v>100</v>
      </c>
      <c r="AU328" s="3">
        <f t="shared" si="110"/>
        <v>100</v>
      </c>
      <c r="AV328" s="3" t="str">
        <f t="shared" si="114"/>
        <v/>
      </c>
      <c r="AW328" s="3" t="str">
        <f t="shared" si="114"/>
        <v/>
      </c>
      <c r="AX328" s="3" t="str">
        <f t="shared" si="114"/>
        <v/>
      </c>
      <c r="AY328" s="3" t="str">
        <f t="shared" si="114"/>
        <v/>
      </c>
      <c r="AZ328" s="3" t="str">
        <f t="shared" si="113"/>
        <v/>
      </c>
      <c r="BA328" s="3" t="str">
        <f t="shared" si="114"/>
        <v/>
      </c>
      <c r="BB328" s="3" t="str">
        <f t="shared" si="114"/>
        <v/>
      </c>
      <c r="BC328" s="3" t="str">
        <f t="shared" si="114"/>
        <v/>
      </c>
      <c r="BD328" s="3" t="str">
        <f t="shared" si="114"/>
        <v/>
      </c>
    </row>
    <row r="329" spans="1:56" ht="14.25" customHeight="1" x14ac:dyDescent="0.45">
      <c r="A329" s="3" t="str">
        <f t="shared" si="115"/>
        <v>MedicalClaims.rev_allowed_amt</v>
      </c>
      <c r="B329" t="s">
        <v>319</v>
      </c>
      <c r="C329">
        <v>122</v>
      </c>
      <c r="D329" t="s">
        <v>795</v>
      </c>
      <c r="E329" s="4" t="s">
        <v>288</v>
      </c>
      <c r="F329" t="s">
        <v>288</v>
      </c>
      <c r="G329" t="s">
        <v>289</v>
      </c>
      <c r="H329" s="3" t="str">
        <f t="shared" si="129"/>
        <v/>
      </c>
      <c r="I329" t="s">
        <v>292</v>
      </c>
      <c r="J329" s="4" t="s">
        <v>1070</v>
      </c>
      <c r="K329" t="s">
        <v>290</v>
      </c>
      <c r="L329" t="s">
        <v>846</v>
      </c>
      <c r="N329" s="4"/>
      <c r="O329" s="3" t="b">
        <f t="shared" si="116"/>
        <v>0</v>
      </c>
      <c r="P329" s="3" t="str">
        <f t="shared" si="117"/>
        <v>MedicalClaims</v>
      </c>
      <c r="Q329" s="3" t="str">
        <f t="shared" si="118"/>
        <v>numeric</v>
      </c>
      <c r="R329" s="4" t="s">
        <v>882</v>
      </c>
      <c r="S329" s="3" t="str">
        <f t="shared" si="119"/>
        <v>money</v>
      </c>
      <c r="T329" s="3" t="str">
        <f t="shared" si="120"/>
        <v>alter table deerwalk.MedicalClaims add rev_allowed_amt money</v>
      </c>
      <c r="U329" s="3" t="str">
        <f t="shared" si="121"/>
        <v>exec db.ColumnPropertySet 'MedicalClaims', 'rev_allowed_amt', 'Amount allowed under contract', @tableSchema='deerwalk'</v>
      </c>
      <c r="V329" s="3" t="str">
        <f t="shared" si="122"/>
        <v>exec db.ColumnPropertySet 'MedicalClaims', 'rev_allowed_amt', '180', @propertyName='SampleData', @tableSchema='deerwalk'</v>
      </c>
      <c r="W329" s="3" t="str">
        <f t="shared" si="123"/>
        <v/>
      </c>
      <c r="X329" s="3" t="str">
        <f t="shared" si="124"/>
        <v xml:space="preserve">/// &lt;summary&gt;Amount allowed under contract&lt;/summary&gt;
[Description("Amount allowed under contract")]
[Column("rev_allowed_amt")]
[SampleData("180")]
[MaxLength(19,2)]
public double rev_allowed_amt { get; set; }
</v>
      </c>
      <c r="Y329" s="5" t="str">
        <f t="shared" si="125"/>
        <v>@Html.DescriptionListElement(model =&gt; model.rev_allowed_amt)</v>
      </c>
      <c r="Z329" s="3" t="str">
        <f t="shared" si="126"/>
        <v>RevAllowedAmt</v>
      </c>
      <c r="AA329" s="3" t="str">
        <f t="shared" si="127"/>
        <v/>
      </c>
      <c r="AC329" s="3" t="str">
        <f t="shared" si="128"/>
        <v>exec db.ColumnPropertySet 'MedicalClaims', 'rev_allowed_amt', 'Amount Allowed', @propertyName='DisplayName', @tableSchema='deerwalk'</v>
      </c>
      <c r="AR329" s="3" t="str">
        <f t="shared" si="111"/>
        <v>rev_allowed_amt</v>
      </c>
      <c r="AS329" s="3" t="str">
        <f t="shared" si="130"/>
        <v>revallowedamt</v>
      </c>
      <c r="AT329" s="3" t="str">
        <f t="shared" si="109"/>
        <v/>
      </c>
      <c r="AU329" s="3" t="e">
        <f t="shared" si="110"/>
        <v>#VALUE!</v>
      </c>
      <c r="AV329" s="3" t="str">
        <f t="shared" si="114"/>
        <v/>
      </c>
      <c r="AW329" s="3" t="str">
        <f t="shared" si="114"/>
        <v/>
      </c>
      <c r="AX329" s="3" t="str">
        <f t="shared" si="114"/>
        <v/>
      </c>
      <c r="AY329" s="3" t="str">
        <f t="shared" si="114"/>
        <v/>
      </c>
      <c r="AZ329" s="3" t="str">
        <f t="shared" si="113"/>
        <v/>
      </c>
      <c r="BA329" s="3" t="str">
        <f t="shared" si="114"/>
        <v/>
      </c>
      <c r="BB329" s="3" t="str">
        <f t="shared" si="114"/>
        <v/>
      </c>
      <c r="BC329" s="3" t="str">
        <f t="shared" si="114"/>
        <v/>
      </c>
      <c r="BD329" s="3" t="str">
        <f t="shared" si="114"/>
        <v/>
      </c>
    </row>
    <row r="330" spans="1:56" ht="14.25" customHeight="1" x14ac:dyDescent="0.45">
      <c r="A330" s="3" t="str">
        <f t="shared" si="115"/>
        <v>MedicalClaims.rev_billed_amt</v>
      </c>
      <c r="B330" t="s">
        <v>319</v>
      </c>
      <c r="C330">
        <v>123</v>
      </c>
      <c r="D330" t="s">
        <v>795</v>
      </c>
      <c r="E330" s="4" t="s">
        <v>291</v>
      </c>
      <c r="F330" t="s">
        <v>291</v>
      </c>
      <c r="G330" t="s">
        <v>289</v>
      </c>
      <c r="H330" s="3" t="str">
        <f t="shared" si="129"/>
        <v/>
      </c>
      <c r="I330" t="s">
        <v>292</v>
      </c>
      <c r="J330" s="4" t="s">
        <v>1073</v>
      </c>
      <c r="K330" t="s">
        <v>293</v>
      </c>
      <c r="L330" t="s">
        <v>835</v>
      </c>
      <c r="N330" s="4"/>
      <c r="O330" s="3" t="b">
        <f t="shared" si="116"/>
        <v>0</v>
      </c>
      <c r="P330" s="3" t="str">
        <f t="shared" si="117"/>
        <v>MedicalClaims</v>
      </c>
      <c r="Q330" s="3" t="str">
        <f t="shared" si="118"/>
        <v>numeric</v>
      </c>
      <c r="R330" s="4" t="s">
        <v>882</v>
      </c>
      <c r="S330" s="3" t="str">
        <f t="shared" si="119"/>
        <v>money</v>
      </c>
      <c r="T330" s="3" t="str">
        <f t="shared" si="120"/>
        <v>alter table deerwalk.MedicalClaims add rev_billed_amt money</v>
      </c>
      <c r="U330" s="3" t="str">
        <f t="shared" si="121"/>
        <v>exec db.ColumnPropertySet 'MedicalClaims', 'rev_billed_amt', 'Gross charges', @tableSchema='deerwalk'</v>
      </c>
      <c r="V330" s="3" t="str">
        <f t="shared" si="122"/>
        <v>exec db.ColumnPropertySet 'MedicalClaims', 'rev_billed_amt', '100', @propertyName='SampleData', @tableSchema='deerwalk'</v>
      </c>
      <c r="W330" s="3" t="str">
        <f t="shared" si="123"/>
        <v/>
      </c>
      <c r="X330" s="3" t="str">
        <f t="shared" si="124"/>
        <v xml:space="preserve">/// &lt;summary&gt;Gross charges&lt;/summary&gt;
[Description("Gross charges")]
[Column("rev_billed_amt")]
[SampleData("100")]
[MaxLength(19,2)]
public double rev_billed_amt { get; set; }
</v>
      </c>
      <c r="Y330" s="5" t="str">
        <f t="shared" si="125"/>
        <v>@Html.DescriptionListElement(model =&gt; model.rev_billed_amt)</v>
      </c>
      <c r="Z330" s="3" t="str">
        <f t="shared" si="126"/>
        <v>RevBilledAmt</v>
      </c>
      <c r="AA330" s="3" t="str">
        <f t="shared" si="127"/>
        <v/>
      </c>
      <c r="AC330" s="3" t="str">
        <f t="shared" si="128"/>
        <v>exec db.ColumnPropertySet 'MedicalClaims', 'rev_billed_amt', 'Gross Charges', @propertyName='DisplayName', @tableSchema='deerwalk'</v>
      </c>
      <c r="AR330" s="3" t="str">
        <f t="shared" si="111"/>
        <v>rev_billed_amt</v>
      </c>
      <c r="AS330" s="3" t="str">
        <f t="shared" si="130"/>
        <v>revbilledamt</v>
      </c>
      <c r="AT330" s="3" t="str">
        <f t="shared" si="109"/>
        <v/>
      </c>
      <c r="AU330" s="3" t="e">
        <f t="shared" si="110"/>
        <v>#VALUE!</v>
      </c>
      <c r="AV330" s="3" t="str">
        <f t="shared" si="114"/>
        <v/>
      </c>
      <c r="AW330" s="3" t="str">
        <f t="shared" si="114"/>
        <v/>
      </c>
      <c r="AX330" s="3" t="str">
        <f t="shared" si="114"/>
        <v/>
      </c>
      <c r="AY330" s="3" t="str">
        <f t="shared" si="114"/>
        <v/>
      </c>
      <c r="AZ330" s="3" t="str">
        <f t="shared" si="113"/>
        <v/>
      </c>
      <c r="BA330" s="3" t="str">
        <f t="shared" si="114"/>
        <v/>
      </c>
      <c r="BB330" s="3" t="str">
        <f t="shared" si="114"/>
        <v/>
      </c>
      <c r="BC330" s="3" t="str">
        <f t="shared" si="114"/>
        <v/>
      </c>
      <c r="BD330" s="3" t="str">
        <f t="shared" si="114"/>
        <v/>
      </c>
    </row>
    <row r="331" spans="1:56" ht="14.25" customHeight="1" x14ac:dyDescent="0.45">
      <c r="A331" s="3" t="str">
        <f t="shared" si="115"/>
        <v>MedicalClaims.rev_cob_paid_amt</v>
      </c>
      <c r="B331" t="s">
        <v>319</v>
      </c>
      <c r="C331">
        <v>124</v>
      </c>
      <c r="D331" t="s">
        <v>795</v>
      </c>
      <c r="E331" s="4" t="s">
        <v>500</v>
      </c>
      <c r="F331" t="s">
        <v>500</v>
      </c>
      <c r="G331" t="s">
        <v>289</v>
      </c>
      <c r="H331" s="3" t="str">
        <f t="shared" si="129"/>
        <v/>
      </c>
      <c r="I331" t="s">
        <v>292</v>
      </c>
      <c r="J331" s="4" t="s">
        <v>938</v>
      </c>
      <c r="K331" t="s">
        <v>501</v>
      </c>
      <c r="L331" t="s">
        <v>816</v>
      </c>
      <c r="N331" s="4"/>
      <c r="O331" s="3" t="b">
        <f t="shared" si="116"/>
        <v>0</v>
      </c>
      <c r="P331" s="3" t="str">
        <f t="shared" si="117"/>
        <v>MedicalClaims</v>
      </c>
      <c r="Q331" s="3" t="str">
        <f t="shared" si="118"/>
        <v>numeric</v>
      </c>
      <c r="R331" s="4" t="s">
        <v>882</v>
      </c>
      <c r="S331" s="3" t="str">
        <f t="shared" si="119"/>
        <v>money</v>
      </c>
      <c r="T331" s="3" t="str">
        <f t="shared" si="120"/>
        <v>alter table deerwalk.MedicalClaims add rev_cob_paid_amt money</v>
      </c>
      <c r="U331" s="3" t="str">
        <f t="shared" si="121"/>
        <v>exec db.ColumnPropertySet 'MedicalClaims', 'rev_cob_paid_amt', 'Coordination of benefits on the medical plan', @tableSchema='deerwalk'</v>
      </c>
      <c r="V331" s="3" t="str">
        <f t="shared" si="122"/>
        <v>exec db.ColumnPropertySet 'MedicalClaims', 'rev_cob_paid_amt', '10', @propertyName='SampleData', @tableSchema='deerwalk'</v>
      </c>
      <c r="W331" s="3" t="str">
        <f t="shared" si="123"/>
        <v/>
      </c>
      <c r="X331" s="3" t="str">
        <f t="shared" si="124"/>
        <v xml:space="preserve">/// &lt;summary&gt;Coordination of benefits on the medical plan&lt;/summary&gt;
[Description("Coordination of benefits on the medical plan")]
[Column("rev_cob_paid_amt")]
[SampleData("10")]
[MaxLength(19,2)]
public double rev_cob_paid_amt { get; set; }
</v>
      </c>
      <c r="Y331" s="5" t="str">
        <f t="shared" si="125"/>
        <v>@Html.DescriptionListElement(model =&gt; model.rev_cob_paid_amt)</v>
      </c>
      <c r="Z331" s="3" t="str">
        <f t="shared" si="126"/>
        <v>RevCobPaidAmt</v>
      </c>
      <c r="AA331" s="3" t="str">
        <f t="shared" si="127"/>
        <v/>
      </c>
      <c r="AC331" s="3" t="str">
        <f t="shared" si="128"/>
        <v>exec db.ColumnPropertySet 'MedicalClaims', 'rev_cob_paid_amt', 'Coordination of', @propertyName='DisplayName', @tableSchema='deerwalk'</v>
      </c>
      <c r="AR331" s="3" t="str">
        <f t="shared" si="111"/>
        <v>rev_cob_paid_amt</v>
      </c>
      <c r="AS331" s="3" t="str">
        <f t="shared" si="130"/>
        <v>revcobpaidamt</v>
      </c>
      <c r="AT331" s="3" t="str">
        <f t="shared" si="109"/>
        <v/>
      </c>
      <c r="AU331" s="3" t="e">
        <f t="shared" si="110"/>
        <v>#VALUE!</v>
      </c>
      <c r="AV331" s="3" t="str">
        <f t="shared" si="114"/>
        <v/>
      </c>
      <c r="AW331" s="3" t="str">
        <f t="shared" si="114"/>
        <v/>
      </c>
      <c r="AX331" s="3" t="str">
        <f t="shared" si="114"/>
        <v/>
      </c>
      <c r="AY331" s="3" t="str">
        <f t="shared" si="114"/>
        <v/>
      </c>
      <c r="AZ331" s="3" t="str">
        <f t="shared" si="113"/>
        <v/>
      </c>
      <c r="BA331" s="3" t="str">
        <f t="shared" si="114"/>
        <v/>
      </c>
      <c r="BB331" s="3" t="str">
        <f t="shared" si="114"/>
        <v/>
      </c>
      <c r="BC331" s="3" t="str">
        <f t="shared" si="114"/>
        <v/>
      </c>
      <c r="BD331" s="3" t="str">
        <f t="shared" si="114"/>
        <v/>
      </c>
    </row>
    <row r="332" spans="1:56" ht="14.25" customHeight="1" x14ac:dyDescent="0.45">
      <c r="A332" s="3" t="str">
        <f t="shared" si="115"/>
        <v>MedicalClaims.rev_coinsurance_amt</v>
      </c>
      <c r="B332" t="s">
        <v>319</v>
      </c>
      <c r="C332">
        <v>125</v>
      </c>
      <c r="D332" t="s">
        <v>795</v>
      </c>
      <c r="E332" s="4" t="s">
        <v>294</v>
      </c>
      <c r="F332" t="s">
        <v>294</v>
      </c>
      <c r="G332" t="s">
        <v>289</v>
      </c>
      <c r="H332" s="3" t="str">
        <f t="shared" si="129"/>
        <v/>
      </c>
      <c r="I332" t="s">
        <v>292</v>
      </c>
      <c r="J332" s="4" t="s">
        <v>1075</v>
      </c>
      <c r="K332" t="s">
        <v>295</v>
      </c>
      <c r="L332" t="s">
        <v>815</v>
      </c>
      <c r="N332" s="4"/>
      <c r="O332" s="3" t="b">
        <f t="shared" si="116"/>
        <v>0</v>
      </c>
      <c r="P332" s="3" t="str">
        <f t="shared" si="117"/>
        <v>MedicalClaims</v>
      </c>
      <c r="Q332" s="3" t="str">
        <f t="shared" si="118"/>
        <v>numeric</v>
      </c>
      <c r="R332" s="4" t="s">
        <v>882</v>
      </c>
      <c r="S332" s="3" t="str">
        <f t="shared" si="119"/>
        <v>money</v>
      </c>
      <c r="T332" s="3" t="str">
        <f t="shared" si="120"/>
        <v>alter table deerwalk.MedicalClaims add rev_coinsurance_amt money</v>
      </c>
      <c r="U332" s="3" t="str">
        <f t="shared" si="121"/>
        <v>exec db.ColumnPropertySet 'MedicalClaims', 'rev_coinsurance_amt', 'Coinsurance due from patient', @tableSchema='deerwalk'</v>
      </c>
      <c r="V332" s="3" t="str">
        <f t="shared" si="122"/>
        <v>exec db.ColumnPropertySet 'MedicalClaims', 'rev_coinsurance_amt', '5', @propertyName='SampleData', @tableSchema='deerwalk'</v>
      </c>
      <c r="W332" s="3" t="str">
        <f t="shared" si="123"/>
        <v/>
      </c>
      <c r="X332" s="3" t="str">
        <f t="shared" si="124"/>
        <v xml:space="preserve">/// &lt;summary&gt;Coinsurance due from patient&lt;/summary&gt;
[Description("Coinsurance due from patient")]
[Column("rev_coinsurance_amt")]
[SampleData("5")]
[MaxLength(19,2)]
public double rev_coinsurance_amt { get; set; }
</v>
      </c>
      <c r="Y332" s="5" t="str">
        <f t="shared" si="125"/>
        <v>@Html.DescriptionListElement(model =&gt; model.rev_coinsurance_amt)</v>
      </c>
      <c r="Z332" s="3" t="str">
        <f t="shared" si="126"/>
        <v>RevCoinsuranceAmt</v>
      </c>
      <c r="AA332" s="3" t="str">
        <f t="shared" si="127"/>
        <v/>
      </c>
      <c r="AC332" s="3" t="str">
        <f t="shared" si="128"/>
        <v>exec db.ColumnPropertySet 'MedicalClaims', 'rev_coinsurance_amt', 'Coinsurance Amount Due', @propertyName='DisplayName', @tableSchema='deerwalk'</v>
      </c>
      <c r="AR332" s="3" t="str">
        <f t="shared" si="111"/>
        <v>rev_coinsurance_amt</v>
      </c>
      <c r="AS332" s="3" t="str">
        <f t="shared" si="130"/>
        <v>revcoinsuranceamt</v>
      </c>
      <c r="AT332" s="3" t="str">
        <f t="shared" ref="AT332:AT395" si="131">IFERROR(MAX(AU332:BD332),"")</f>
        <v/>
      </c>
      <c r="AU332" s="3" t="e">
        <f t="shared" ref="AU332:AU395" si="132">0+I332</f>
        <v>#VALUE!</v>
      </c>
      <c r="AV332" s="3" t="str">
        <f t="shared" si="114"/>
        <v/>
      </c>
      <c r="AW332" s="3" t="str">
        <f t="shared" si="114"/>
        <v/>
      </c>
      <c r="AX332" s="3" t="str">
        <f t="shared" si="114"/>
        <v/>
      </c>
      <c r="AY332" s="3" t="str">
        <f t="shared" si="114"/>
        <v/>
      </c>
      <c r="AZ332" s="3" t="str">
        <f t="shared" si="113"/>
        <v/>
      </c>
      <c r="BA332" s="3" t="str">
        <f t="shared" si="114"/>
        <v/>
      </c>
      <c r="BB332" s="3" t="str">
        <f t="shared" si="114"/>
        <v/>
      </c>
      <c r="BC332" s="3" t="str">
        <f t="shared" si="114"/>
        <v/>
      </c>
      <c r="BD332" s="3" t="str">
        <f t="shared" si="114"/>
        <v/>
      </c>
    </row>
    <row r="333" spans="1:56" ht="14.25" customHeight="1" x14ac:dyDescent="0.45">
      <c r="A333" s="3" t="str">
        <f t="shared" si="115"/>
        <v>MedicalClaims.rev_copay_amt</v>
      </c>
      <c r="B333" t="s">
        <v>319</v>
      </c>
      <c r="C333">
        <v>126</v>
      </c>
      <c r="D333" t="s">
        <v>795</v>
      </c>
      <c r="E333" s="4" t="s">
        <v>296</v>
      </c>
      <c r="F333" t="s">
        <v>296</v>
      </c>
      <c r="G333" t="s">
        <v>289</v>
      </c>
      <c r="H333" s="3" t="str">
        <f t="shared" si="129"/>
        <v/>
      </c>
      <c r="I333" t="s">
        <v>292</v>
      </c>
      <c r="J333" s="4" t="s">
        <v>1076</v>
      </c>
      <c r="K333" t="s">
        <v>297</v>
      </c>
      <c r="L333" t="s">
        <v>815</v>
      </c>
      <c r="N333" s="4"/>
      <c r="O333" s="3" t="b">
        <f t="shared" si="116"/>
        <v>0</v>
      </c>
      <c r="P333" s="3" t="str">
        <f t="shared" si="117"/>
        <v>MedicalClaims</v>
      </c>
      <c r="Q333" s="3" t="str">
        <f t="shared" si="118"/>
        <v>numeric</v>
      </c>
      <c r="R333" s="4" t="s">
        <v>882</v>
      </c>
      <c r="S333" s="3" t="str">
        <f t="shared" si="119"/>
        <v>money</v>
      </c>
      <c r="T333" s="3" t="str">
        <f t="shared" si="120"/>
        <v>alter table deerwalk.MedicalClaims add rev_copay_amt money</v>
      </c>
      <c r="U333" s="3" t="str">
        <f t="shared" si="121"/>
        <v>exec db.ColumnPropertySet 'MedicalClaims', 'rev_copay_amt', 'Amount collected from the patient as a co-payment.', @tableSchema='deerwalk'</v>
      </c>
      <c r="V333" s="3" t="str">
        <f t="shared" si="122"/>
        <v>exec db.ColumnPropertySet 'MedicalClaims', 'rev_copay_amt', '5', @propertyName='SampleData', @tableSchema='deerwalk'</v>
      </c>
      <c r="W333" s="3" t="str">
        <f t="shared" si="123"/>
        <v/>
      </c>
      <c r="X333" s="3" t="str">
        <f t="shared" si="124"/>
        <v xml:space="preserve">/// &lt;summary&gt;Amount collected from the patient as a co-payment.&lt;/summary&gt;
[Description("Amount collected from the patient as a co-payment.")]
[Column("rev_copay_amt")]
[SampleData("5")]
[MaxLength(19,2)]
public double rev_copay_amt { get; set; }
</v>
      </c>
      <c r="Y333" s="5" t="str">
        <f t="shared" si="125"/>
        <v>@Html.DescriptionListElement(model =&gt; model.rev_copay_amt)</v>
      </c>
      <c r="Z333" s="3" t="str">
        <f t="shared" si="126"/>
        <v>RevCopayAmt</v>
      </c>
      <c r="AA333" s="3" t="str">
        <f t="shared" si="127"/>
        <v/>
      </c>
      <c r="AC333" s="3" t="str">
        <f t="shared" si="128"/>
        <v>exec db.ColumnPropertySet 'MedicalClaims', 'rev_copay_amt', 'Copay Amount Collected', @propertyName='DisplayName', @tableSchema='deerwalk'</v>
      </c>
      <c r="AR333" s="3" t="str">
        <f t="shared" si="111"/>
        <v>rev_copay_amt</v>
      </c>
      <c r="AS333" s="3" t="str">
        <f t="shared" si="130"/>
        <v>revcopayamt</v>
      </c>
      <c r="AT333" s="3" t="str">
        <f t="shared" si="131"/>
        <v/>
      </c>
      <c r="AU333" s="3" t="e">
        <f t="shared" si="132"/>
        <v>#VALUE!</v>
      </c>
      <c r="AV333" s="3" t="str">
        <f t="shared" si="114"/>
        <v/>
      </c>
      <c r="AW333" s="3" t="str">
        <f t="shared" si="114"/>
        <v/>
      </c>
      <c r="AX333" s="3" t="str">
        <f t="shared" si="114"/>
        <v/>
      </c>
      <c r="AY333" s="3" t="str">
        <f t="shared" si="114"/>
        <v/>
      </c>
      <c r="AZ333" s="3" t="str">
        <f t="shared" si="113"/>
        <v/>
      </c>
      <c r="BA333" s="3" t="str">
        <f t="shared" si="114"/>
        <v/>
      </c>
      <c r="BB333" s="3" t="str">
        <f t="shared" si="114"/>
        <v/>
      </c>
      <c r="BC333" s="3" t="str">
        <f t="shared" si="114"/>
        <v/>
      </c>
      <c r="BD333" s="3" t="str">
        <f t="shared" si="114"/>
        <v/>
      </c>
    </row>
    <row r="334" spans="1:56" ht="14.25" customHeight="1" x14ac:dyDescent="0.45">
      <c r="A334" s="3" t="str">
        <f t="shared" si="115"/>
        <v>MedicalClaims.rev_coverage_charge_amt</v>
      </c>
      <c r="B334" t="s">
        <v>319</v>
      </c>
      <c r="C334">
        <v>127</v>
      </c>
      <c r="D334" t="s">
        <v>795</v>
      </c>
      <c r="E334" s="4" t="s">
        <v>502</v>
      </c>
      <c r="F334" t="s">
        <v>502</v>
      </c>
      <c r="G334" t="s">
        <v>289</v>
      </c>
      <c r="H334" s="3" t="str">
        <f t="shared" si="129"/>
        <v/>
      </c>
      <c r="I334" t="s">
        <v>292</v>
      </c>
      <c r="J334" s="4" t="s">
        <v>939</v>
      </c>
      <c r="K334" t="s">
        <v>503</v>
      </c>
      <c r="L334" t="s">
        <v>821</v>
      </c>
      <c r="N334" s="4"/>
      <c r="O334" s="3" t="b">
        <f t="shared" si="116"/>
        <v>0</v>
      </c>
      <c r="P334" s="3" t="str">
        <f t="shared" si="117"/>
        <v>MedicalClaims</v>
      </c>
      <c r="Q334" s="3" t="str">
        <f t="shared" si="118"/>
        <v>numeric</v>
      </c>
      <c r="R334" s="4" t="s">
        <v>882</v>
      </c>
      <c r="S334" s="3" t="str">
        <f t="shared" si="119"/>
        <v>money</v>
      </c>
      <c r="T334" s="3" t="str">
        <f t="shared" si="120"/>
        <v>alter table deerwalk.MedicalClaims add rev_coverage_charge_amt money</v>
      </c>
      <c r="U334" s="3" t="str">
        <f t="shared" si="121"/>
        <v>exec db.ColumnPropertySet 'MedicalClaims', 'rev_coverage_charge_amt', 'Network usage charge', @tableSchema='deerwalk'</v>
      </c>
      <c r="V334" s="3" t="str">
        <f t="shared" si="122"/>
        <v>exec db.ColumnPropertySet 'MedicalClaims', 'rev_coverage_charge_amt', '30', @propertyName='SampleData', @tableSchema='deerwalk'</v>
      </c>
      <c r="W334" s="3" t="str">
        <f t="shared" si="123"/>
        <v/>
      </c>
      <c r="X334" s="3" t="str">
        <f t="shared" si="124"/>
        <v xml:space="preserve">/// &lt;summary&gt;Network usage charge&lt;/summary&gt;
[Description("Network usage charge")]
[Column("rev_coverage_charge_amt")]
[SampleData("30")]
[MaxLength(19,2)]
public double rev_coverage_charge_amt { get; set; }
</v>
      </c>
      <c r="Y334" s="5" t="str">
        <f t="shared" si="125"/>
        <v>@Html.DescriptionListElement(model =&gt; model.rev_coverage_charge_amt)</v>
      </c>
      <c r="Z334" s="3" t="str">
        <f t="shared" si="126"/>
        <v>RevCoverageChargeAmt</v>
      </c>
      <c r="AA334" s="3" t="str">
        <f t="shared" si="127"/>
        <v/>
      </c>
      <c r="AC334" s="3" t="str">
        <f t="shared" si="128"/>
        <v>exec db.ColumnPropertySet 'MedicalClaims', 'rev_coverage_charge_amt', 'Network usage', @propertyName='DisplayName', @tableSchema='deerwalk'</v>
      </c>
      <c r="AR334" s="3" t="str">
        <f t="shared" si="111"/>
        <v>rev_coverage_charge_amt</v>
      </c>
      <c r="AS334" s="3" t="str">
        <f t="shared" si="130"/>
        <v>revcoveragechargeamt</v>
      </c>
      <c r="AT334" s="3" t="str">
        <f t="shared" si="131"/>
        <v/>
      </c>
      <c r="AU334" s="3" t="e">
        <f t="shared" si="132"/>
        <v>#VALUE!</v>
      </c>
      <c r="AV334" s="3" t="str">
        <f t="shared" si="114"/>
        <v/>
      </c>
      <c r="AW334" s="3" t="str">
        <f t="shared" si="114"/>
        <v/>
      </c>
      <c r="AX334" s="3" t="str">
        <f t="shared" si="114"/>
        <v/>
      </c>
      <c r="AY334" s="3" t="str">
        <f t="shared" si="114"/>
        <v/>
      </c>
      <c r="AZ334" s="3" t="str">
        <f t="shared" si="113"/>
        <v/>
      </c>
      <c r="BA334" s="3" t="str">
        <f t="shared" si="114"/>
        <v/>
      </c>
      <c r="BB334" s="3" t="str">
        <f t="shared" si="114"/>
        <v/>
      </c>
      <c r="BC334" s="3" t="str">
        <f t="shared" si="114"/>
        <v/>
      </c>
      <c r="BD334" s="3" t="str">
        <f t="shared" si="114"/>
        <v/>
      </c>
    </row>
    <row r="335" spans="1:56" ht="14.25" customHeight="1" x14ac:dyDescent="0.45">
      <c r="A335" s="3" t="str">
        <f t="shared" si="115"/>
        <v>MedicalClaims.rev_deductible_amt</v>
      </c>
      <c r="B335" t="s">
        <v>319</v>
      </c>
      <c r="C335">
        <v>128</v>
      </c>
      <c r="D335" t="s">
        <v>795</v>
      </c>
      <c r="E335" s="4" t="s">
        <v>298</v>
      </c>
      <c r="F335" t="s">
        <v>298</v>
      </c>
      <c r="G335" t="s">
        <v>289</v>
      </c>
      <c r="H335" s="3" t="str">
        <f t="shared" si="129"/>
        <v/>
      </c>
      <c r="I335" t="s">
        <v>292</v>
      </c>
      <c r="J335" s="4" t="s">
        <v>1077</v>
      </c>
      <c r="K335" t="s">
        <v>299</v>
      </c>
      <c r="L335" t="s">
        <v>815</v>
      </c>
      <c r="N335" s="4"/>
      <c r="O335" s="3" t="b">
        <f t="shared" si="116"/>
        <v>0</v>
      </c>
      <c r="P335" s="3" t="str">
        <f t="shared" si="117"/>
        <v>MedicalClaims</v>
      </c>
      <c r="Q335" s="3" t="str">
        <f t="shared" si="118"/>
        <v>numeric</v>
      </c>
      <c r="R335" s="4" t="s">
        <v>882</v>
      </c>
      <c r="S335" s="3" t="str">
        <f t="shared" si="119"/>
        <v>money</v>
      </c>
      <c r="T335" s="3" t="str">
        <f t="shared" si="120"/>
        <v>alter table deerwalk.MedicalClaims add rev_deductible_amt money</v>
      </c>
      <c r="U335" s="3" t="str">
        <f t="shared" si="121"/>
        <v>exec db.ColumnPropertySet 'MedicalClaims', 'rev_deductible_amt', 'Deductible Portion of the Allowed Amount ', @tableSchema='deerwalk'</v>
      </c>
      <c r="V335" s="3" t="str">
        <f t="shared" si="122"/>
        <v>exec db.ColumnPropertySet 'MedicalClaims', 'rev_deductible_amt', '5', @propertyName='SampleData', @tableSchema='deerwalk'</v>
      </c>
      <c r="W335" s="3" t="str">
        <f t="shared" si="123"/>
        <v/>
      </c>
      <c r="X335" s="3" t="str">
        <f t="shared" si="124"/>
        <v xml:space="preserve">/// &lt;summary&gt;Deductible Portion of the Allowed Amount &lt;/summary&gt;
[Description("Deductible Portion of the Allowed Amount ")]
[Column("rev_deductible_amt")]
[SampleData("5")]
[MaxLength(19,2)]
public double rev_deductible_amt { get; set; }
</v>
      </c>
      <c r="Y335" s="5" t="str">
        <f t="shared" si="125"/>
        <v>@Html.DescriptionListElement(model =&gt; model.rev_deductible_amt)</v>
      </c>
      <c r="Z335" s="3" t="str">
        <f t="shared" si="126"/>
        <v>RevDeductibleAmt</v>
      </c>
      <c r="AA335" s="3" t="str">
        <f t="shared" si="127"/>
        <v/>
      </c>
      <c r="AC335" s="3" t="str">
        <f t="shared" si="128"/>
        <v>exec db.ColumnPropertySet 'MedicalClaims', 'rev_deductible_amt', 'Deductable Amount', @propertyName='DisplayName', @tableSchema='deerwalk'</v>
      </c>
      <c r="AR335" s="3" t="str">
        <f t="shared" si="111"/>
        <v>rev_deductible_amt</v>
      </c>
      <c r="AS335" s="3" t="str">
        <f t="shared" si="130"/>
        <v>revdeductibleamt</v>
      </c>
      <c r="AT335" s="3" t="str">
        <f t="shared" si="131"/>
        <v/>
      </c>
      <c r="AU335" s="3" t="e">
        <f t="shared" si="132"/>
        <v>#VALUE!</v>
      </c>
      <c r="AV335" s="3" t="str">
        <f t="shared" si="114"/>
        <v/>
      </c>
      <c r="AW335" s="3" t="str">
        <f t="shared" si="114"/>
        <v/>
      </c>
      <c r="AX335" s="3" t="str">
        <f t="shared" si="114"/>
        <v/>
      </c>
      <c r="AY335" s="3" t="str">
        <f t="shared" si="114"/>
        <v/>
      </c>
      <c r="AZ335" s="3" t="str">
        <f t="shared" si="113"/>
        <v/>
      </c>
      <c r="BA335" s="3" t="str">
        <f t="shared" si="114"/>
        <v/>
      </c>
      <c r="BB335" s="3" t="str">
        <f t="shared" si="114"/>
        <v/>
      </c>
      <c r="BC335" s="3" t="str">
        <f t="shared" si="114"/>
        <v/>
      </c>
      <c r="BD335" s="3" t="str">
        <f t="shared" si="114"/>
        <v/>
      </c>
    </row>
    <row r="336" spans="1:56" ht="14.25" customHeight="1" x14ac:dyDescent="0.45">
      <c r="A336" s="3" t="str">
        <f t="shared" si="115"/>
        <v>MedicalClaims.rev_not_covered_amt</v>
      </c>
      <c r="B336" t="s">
        <v>319</v>
      </c>
      <c r="C336">
        <v>129</v>
      </c>
      <c r="D336" t="s">
        <v>795</v>
      </c>
      <c r="E336" s="4" t="s">
        <v>504</v>
      </c>
      <c r="F336" t="s">
        <v>504</v>
      </c>
      <c r="G336" t="s">
        <v>289</v>
      </c>
      <c r="H336" s="3" t="str">
        <f t="shared" si="129"/>
        <v/>
      </c>
      <c r="I336" t="s">
        <v>292</v>
      </c>
      <c r="J336" s="4" t="s">
        <v>940</v>
      </c>
      <c r="K336" t="s">
        <v>505</v>
      </c>
      <c r="L336" t="s">
        <v>821</v>
      </c>
      <c r="N336" s="4"/>
      <c r="O336" s="3" t="b">
        <f t="shared" si="116"/>
        <v>0</v>
      </c>
      <c r="P336" s="3" t="str">
        <f t="shared" si="117"/>
        <v>MedicalClaims</v>
      </c>
      <c r="Q336" s="3" t="str">
        <f t="shared" si="118"/>
        <v>numeric</v>
      </c>
      <c r="R336" s="4" t="s">
        <v>882</v>
      </c>
      <c r="S336" s="3" t="str">
        <f t="shared" si="119"/>
        <v>money</v>
      </c>
      <c r="T336" s="3" t="str">
        <f t="shared" si="120"/>
        <v>alter table deerwalk.MedicalClaims add rev_not_covered_amt money</v>
      </c>
      <c r="U336" s="3" t="str">
        <f t="shared" si="121"/>
        <v>exec db.ColumnPropertySet 'MedicalClaims', 'rev_not_covered_amt', 'Billed Charges not covered under the Member policy', @tableSchema='deerwalk'</v>
      </c>
      <c r="V336" s="3" t="str">
        <f t="shared" si="122"/>
        <v>exec db.ColumnPropertySet 'MedicalClaims', 'rev_not_covered_amt', '30', @propertyName='SampleData', @tableSchema='deerwalk'</v>
      </c>
      <c r="W336" s="3" t="str">
        <f t="shared" si="123"/>
        <v/>
      </c>
      <c r="X336" s="3" t="str">
        <f t="shared" si="124"/>
        <v xml:space="preserve">/// &lt;summary&gt;Billed Charges not covered under the Member policy&lt;/summary&gt;
[Description("Billed Charges not covered under the Member policy")]
[Column("rev_not_covered_amt")]
[SampleData("30")]
[MaxLength(19,2)]
public double rev_not_covered_amt { get; set; }
</v>
      </c>
      <c r="Y336" s="5" t="str">
        <f t="shared" si="125"/>
        <v>@Html.DescriptionListElement(model =&gt; model.rev_not_covered_amt)</v>
      </c>
      <c r="Z336" s="3" t="str">
        <f t="shared" si="126"/>
        <v>RevNotCoveredAmt</v>
      </c>
      <c r="AA336" s="3" t="str">
        <f t="shared" si="127"/>
        <v/>
      </c>
      <c r="AC336" s="3" t="str">
        <f t="shared" si="128"/>
        <v>exec db.ColumnPropertySet 'MedicalClaims', 'rev_not_covered_amt', 'Billed Charges', @propertyName='DisplayName', @tableSchema='deerwalk'</v>
      </c>
      <c r="AR336" s="3" t="str">
        <f t="shared" si="111"/>
        <v>rev_not_covered_amt</v>
      </c>
      <c r="AS336" s="3" t="str">
        <f t="shared" si="130"/>
        <v>revnotcoveredamt</v>
      </c>
      <c r="AT336" s="3" t="str">
        <f t="shared" si="131"/>
        <v/>
      </c>
      <c r="AU336" s="3" t="e">
        <f t="shared" si="132"/>
        <v>#VALUE!</v>
      </c>
      <c r="AV336" s="3" t="str">
        <f t="shared" si="114"/>
        <v/>
      </c>
      <c r="AW336" s="3" t="str">
        <f t="shared" si="114"/>
        <v/>
      </c>
      <c r="AX336" s="3" t="str">
        <f t="shared" si="114"/>
        <v/>
      </c>
      <c r="AY336" s="3" t="str">
        <f t="shared" si="114"/>
        <v/>
      </c>
      <c r="AZ336" s="3" t="str">
        <f t="shared" si="113"/>
        <v/>
      </c>
      <c r="BA336" s="3" t="str">
        <f t="shared" si="114"/>
        <v/>
      </c>
      <c r="BB336" s="3" t="str">
        <f t="shared" si="114"/>
        <v/>
      </c>
      <c r="BC336" s="3" t="str">
        <f t="shared" si="114"/>
        <v/>
      </c>
      <c r="BD336" s="3" t="str">
        <f t="shared" si="114"/>
        <v/>
      </c>
    </row>
    <row r="337" spans="1:56" ht="14.25" customHeight="1" x14ac:dyDescent="0.45">
      <c r="A337" s="3" t="str">
        <f t="shared" si="115"/>
        <v>MedicalClaims.rev_other_savings</v>
      </c>
      <c r="B337" t="s">
        <v>319</v>
      </c>
      <c r="C337">
        <v>130</v>
      </c>
      <c r="D337" t="s">
        <v>795</v>
      </c>
      <c r="E337" s="4" t="s">
        <v>506</v>
      </c>
      <c r="F337" t="s">
        <v>506</v>
      </c>
      <c r="G337" t="s">
        <v>289</v>
      </c>
      <c r="H337" s="3" t="str">
        <f t="shared" si="129"/>
        <v/>
      </c>
      <c r="I337" t="s">
        <v>292</v>
      </c>
      <c r="J337" s="4" t="s">
        <v>941</v>
      </c>
      <c r="K337" t="s">
        <v>507</v>
      </c>
      <c r="L337" t="s">
        <v>816</v>
      </c>
      <c r="N337" s="4"/>
      <c r="O337" s="3" t="b">
        <f t="shared" si="116"/>
        <v>0</v>
      </c>
      <c r="P337" s="3" t="str">
        <f t="shared" si="117"/>
        <v>MedicalClaims</v>
      </c>
      <c r="Q337" s="3" t="str">
        <f t="shared" si="118"/>
        <v>numeric</v>
      </c>
      <c r="R337" s="4" t="s">
        <v>882</v>
      </c>
      <c r="S337" s="3" t="str">
        <f t="shared" si="119"/>
        <v>money</v>
      </c>
      <c r="T337" s="3" t="str">
        <f t="shared" si="120"/>
        <v>alter table deerwalk.MedicalClaims add rev_other_savings money</v>
      </c>
      <c r="U337" s="3" t="str">
        <f t="shared" si="121"/>
        <v>exec db.ColumnPropertySet 'MedicalClaims', 'rev_other_savings', 'Other Savings generated', @tableSchema='deerwalk'</v>
      </c>
      <c r="V337" s="3" t="str">
        <f t="shared" si="122"/>
        <v>exec db.ColumnPropertySet 'MedicalClaims', 'rev_other_savings', '10', @propertyName='SampleData', @tableSchema='deerwalk'</v>
      </c>
      <c r="W337" s="3" t="str">
        <f t="shared" si="123"/>
        <v/>
      </c>
      <c r="X337" s="3" t="str">
        <f t="shared" si="124"/>
        <v xml:space="preserve">/// &lt;summary&gt;Other Savings generated&lt;/summary&gt;
[Description("Other Savings generated")]
[Column("rev_other_savings")]
[SampleData("10")]
[MaxLength(19,2)]
public double rev_other_savings { get; set; }
</v>
      </c>
      <c r="Y337" s="5" t="str">
        <f t="shared" si="125"/>
        <v>@Html.DescriptionListElement(model =&gt; model.rev_other_savings)</v>
      </c>
      <c r="Z337" s="3" t="str">
        <f t="shared" si="126"/>
        <v>RevOtherSavings</v>
      </c>
      <c r="AA337" s="3" t="str">
        <f t="shared" si="127"/>
        <v/>
      </c>
      <c r="AC337" s="3" t="str">
        <f t="shared" si="128"/>
        <v>exec db.ColumnPropertySet 'MedicalClaims', 'rev_other_savings', 'Other Savings', @propertyName='DisplayName', @tableSchema='deerwalk'</v>
      </c>
      <c r="AR337" s="3" t="str">
        <f t="shared" si="111"/>
        <v>rev_other_savings</v>
      </c>
      <c r="AS337" s="3" t="str">
        <f t="shared" si="130"/>
        <v>revothersavings</v>
      </c>
      <c r="AT337" s="3" t="str">
        <f t="shared" si="131"/>
        <v/>
      </c>
      <c r="AU337" s="3" t="e">
        <f t="shared" si="132"/>
        <v>#VALUE!</v>
      </c>
      <c r="AV337" s="3" t="str">
        <f t="shared" si="114"/>
        <v/>
      </c>
      <c r="AW337" s="3" t="str">
        <f t="shared" si="114"/>
        <v/>
      </c>
      <c r="AX337" s="3" t="str">
        <f t="shared" si="114"/>
        <v/>
      </c>
      <c r="AY337" s="3" t="str">
        <f t="shared" si="114"/>
        <v/>
      </c>
      <c r="AZ337" s="3" t="str">
        <f t="shared" si="113"/>
        <v/>
      </c>
      <c r="BA337" s="3" t="str">
        <f t="shared" si="114"/>
        <v/>
      </c>
      <c r="BB337" s="3" t="str">
        <f t="shared" si="114"/>
        <v/>
      </c>
      <c r="BC337" s="3" t="str">
        <f t="shared" si="114"/>
        <v/>
      </c>
      <c r="BD337" s="3" t="str">
        <f t="shared" si="114"/>
        <v/>
      </c>
    </row>
    <row r="338" spans="1:56" ht="14.25" customHeight="1" x14ac:dyDescent="0.45">
      <c r="A338" s="3" t="str">
        <f t="shared" si="115"/>
        <v>MedicalClaims.rev_ppo_savings</v>
      </c>
      <c r="B338" t="s">
        <v>319</v>
      </c>
      <c r="C338">
        <v>131</v>
      </c>
      <c r="D338" t="s">
        <v>795</v>
      </c>
      <c r="E338" s="4" t="s">
        <v>508</v>
      </c>
      <c r="F338" t="s">
        <v>508</v>
      </c>
      <c r="G338" t="s">
        <v>289</v>
      </c>
      <c r="H338" s="3" t="str">
        <f t="shared" si="129"/>
        <v/>
      </c>
      <c r="I338" t="s">
        <v>292</v>
      </c>
      <c r="J338" s="4" t="s">
        <v>509</v>
      </c>
      <c r="K338" t="s">
        <v>509</v>
      </c>
      <c r="L338" t="s">
        <v>816</v>
      </c>
      <c r="N338" s="4"/>
      <c r="O338" s="3" t="b">
        <f t="shared" si="116"/>
        <v>0</v>
      </c>
      <c r="P338" s="3" t="str">
        <f t="shared" si="117"/>
        <v>MedicalClaims</v>
      </c>
      <c r="Q338" s="3" t="str">
        <f t="shared" si="118"/>
        <v>numeric</v>
      </c>
      <c r="R338" s="4" t="s">
        <v>882</v>
      </c>
      <c r="S338" s="3" t="str">
        <f t="shared" si="119"/>
        <v>money</v>
      </c>
      <c r="T338" s="3" t="str">
        <f t="shared" si="120"/>
        <v>alter table deerwalk.MedicalClaims add rev_ppo_savings money</v>
      </c>
      <c r="U338" s="3" t="str">
        <f t="shared" si="121"/>
        <v>exec db.ColumnPropertySet 'MedicalClaims', 'rev_ppo_savings', 'PPO Savings', @tableSchema='deerwalk'</v>
      </c>
      <c r="V338" s="3" t="str">
        <f t="shared" si="122"/>
        <v>exec db.ColumnPropertySet 'MedicalClaims', 'rev_ppo_savings', '10', @propertyName='SampleData', @tableSchema='deerwalk'</v>
      </c>
      <c r="W338" s="3" t="str">
        <f t="shared" si="123"/>
        <v/>
      </c>
      <c r="X338" s="3" t="str">
        <f t="shared" si="124"/>
        <v xml:space="preserve">/// &lt;summary&gt;PPO Savings&lt;/summary&gt;
[Description("PPO Savings")]
[Column("rev_ppo_savings")]
[SampleData("10")]
[MaxLength(19,2)]
public double rev_ppo_savings { get; set; }
</v>
      </c>
      <c r="Y338" s="5" t="str">
        <f t="shared" si="125"/>
        <v>@Html.DescriptionListElement(model =&gt; model.rev_ppo_savings)</v>
      </c>
      <c r="Z338" s="3" t="str">
        <f t="shared" si="126"/>
        <v>RevPpoSavings</v>
      </c>
      <c r="AA338" s="3" t="str">
        <f t="shared" si="127"/>
        <v/>
      </c>
      <c r="AC338" s="3" t="str">
        <f t="shared" si="128"/>
        <v>exec db.ColumnPropertySet 'MedicalClaims', 'rev_ppo_savings', 'PPO Savings', @propertyName='DisplayName', @tableSchema='deerwalk'</v>
      </c>
      <c r="AR338" s="3" t="str">
        <f t="shared" si="111"/>
        <v>rev_ppo_savings</v>
      </c>
      <c r="AS338" s="3" t="str">
        <f t="shared" si="130"/>
        <v>revpposavings</v>
      </c>
      <c r="AT338" s="3" t="str">
        <f t="shared" si="131"/>
        <v/>
      </c>
      <c r="AU338" s="3" t="e">
        <f t="shared" si="132"/>
        <v>#VALUE!</v>
      </c>
      <c r="AV338" s="3" t="str">
        <f t="shared" si="114"/>
        <v/>
      </c>
      <c r="AW338" s="3" t="str">
        <f t="shared" si="114"/>
        <v/>
      </c>
      <c r="AX338" s="3" t="str">
        <f t="shared" si="114"/>
        <v/>
      </c>
      <c r="AY338" s="3" t="str">
        <f t="shared" si="114"/>
        <v/>
      </c>
      <c r="AZ338" s="3" t="str">
        <f t="shared" si="113"/>
        <v/>
      </c>
      <c r="BA338" s="3" t="str">
        <f t="shared" si="114"/>
        <v/>
      </c>
      <c r="BB338" s="3" t="str">
        <f t="shared" si="114"/>
        <v/>
      </c>
      <c r="BC338" s="3" t="str">
        <f t="shared" si="114"/>
        <v/>
      </c>
      <c r="BD338" s="3" t="str">
        <f t="shared" si="114"/>
        <v/>
      </c>
    </row>
    <row r="339" spans="1:56" ht="14.25" customHeight="1" x14ac:dyDescent="0.45">
      <c r="A339" s="3" t="str">
        <f t="shared" si="115"/>
        <v>MedicalClaims.rev_paid_amt</v>
      </c>
      <c r="B339" t="s">
        <v>319</v>
      </c>
      <c r="C339">
        <v>132</v>
      </c>
      <c r="D339" t="s">
        <v>800</v>
      </c>
      <c r="E339" s="4" t="s">
        <v>308</v>
      </c>
      <c r="F339" t="s">
        <v>308</v>
      </c>
      <c r="G339" t="s">
        <v>289</v>
      </c>
      <c r="H339" s="3" t="str">
        <f t="shared" si="129"/>
        <v/>
      </c>
      <c r="I339" t="s">
        <v>292</v>
      </c>
      <c r="J339" s="4" t="s">
        <v>1079</v>
      </c>
      <c r="K339" t="s">
        <v>309</v>
      </c>
      <c r="L339" t="s">
        <v>847</v>
      </c>
      <c r="N339" s="4"/>
      <c r="O339" s="3" t="b">
        <f t="shared" si="116"/>
        <v>0</v>
      </c>
      <c r="P339" s="3" t="str">
        <f t="shared" si="117"/>
        <v>MedicalClaims</v>
      </c>
      <c r="Q339" s="3" t="str">
        <f t="shared" si="118"/>
        <v xml:space="preserve">numeric not null </v>
      </c>
      <c r="R339" s="4" t="s">
        <v>883</v>
      </c>
      <c r="S339" s="3" t="str">
        <f t="shared" si="119"/>
        <v>money not null</v>
      </c>
      <c r="T339" s="3" t="str">
        <f t="shared" si="120"/>
        <v>alter table deerwalk.MedicalClaims add rev_paid_amt money not null</v>
      </c>
      <c r="U339" s="3" t="str">
        <f t="shared" si="121"/>
        <v>exec db.ColumnPropertySet 'MedicalClaims', 'rev_paid_amt', 'Amount paid', @tableSchema='deerwalk'</v>
      </c>
      <c r="V339" s="3" t="str">
        <f t="shared" si="122"/>
        <v>exec db.ColumnPropertySet 'MedicalClaims', 'rev_paid_amt', '300', @propertyName='SampleData', @tableSchema='deerwalk'</v>
      </c>
      <c r="W339" s="3" t="str">
        <f t="shared" si="123"/>
        <v/>
      </c>
      <c r="X339" s="3" t="str">
        <f t="shared" si="124"/>
        <v xml:space="preserve">/// &lt;summary&gt;Amount paid&lt;/summary&gt;
[Description("Amount paid")]
[Required]
[Column("rev_paid_amt")]
[SampleData("300")]
[MaxLength(19,2)]
public double rev_paid_amt { get; set; }
</v>
      </c>
      <c r="Y339" s="5" t="str">
        <f t="shared" si="125"/>
        <v>@Html.DescriptionListElement(model =&gt; model.rev_paid_amt)</v>
      </c>
      <c r="Z339" s="3" t="str">
        <f t="shared" si="126"/>
        <v>RevPaidAmt</v>
      </c>
      <c r="AA339" s="3" t="str">
        <f t="shared" si="127"/>
        <v/>
      </c>
      <c r="AC339" s="3" t="str">
        <f t="shared" si="128"/>
        <v>exec db.ColumnPropertySet 'MedicalClaims', 'rev_paid_amt', 'Amount Paid', @propertyName='DisplayName', @tableSchema='deerwalk'</v>
      </c>
      <c r="AR339" s="3" t="str">
        <f t="shared" si="111"/>
        <v>rev_paid_amt</v>
      </c>
      <c r="AS339" s="3" t="str">
        <f t="shared" si="130"/>
        <v>revpaidamt</v>
      </c>
      <c r="AT339" s="3" t="str">
        <f t="shared" si="131"/>
        <v/>
      </c>
      <c r="AU339" s="3" t="e">
        <f t="shared" si="132"/>
        <v>#VALUE!</v>
      </c>
      <c r="AV339" s="3" t="str">
        <f t="shared" si="114"/>
        <v/>
      </c>
      <c r="AW339" s="3" t="str">
        <f t="shared" si="114"/>
        <v/>
      </c>
      <c r="AX339" s="3" t="str">
        <f t="shared" si="114"/>
        <v/>
      </c>
      <c r="AY339" s="3" t="str">
        <f t="shared" si="114"/>
        <v/>
      </c>
      <c r="AZ339" s="3" t="str">
        <f t="shared" si="113"/>
        <v/>
      </c>
      <c r="BA339" s="3" t="str">
        <f t="shared" si="114"/>
        <v/>
      </c>
      <c r="BB339" s="3" t="str">
        <f t="shared" si="114"/>
        <v/>
      </c>
      <c r="BC339" s="3" t="str">
        <f t="shared" si="114"/>
        <v/>
      </c>
      <c r="BD339" s="3" t="str">
        <f t="shared" si="114"/>
        <v/>
      </c>
    </row>
    <row r="340" spans="1:56" ht="14.25" customHeight="1" x14ac:dyDescent="0.45">
      <c r="A340" s="3" t="str">
        <f t="shared" si="115"/>
        <v>MedicalClaims.rev_pay_type</v>
      </c>
      <c r="B340" t="s">
        <v>319</v>
      </c>
      <c r="C340">
        <v>133</v>
      </c>
      <c r="D340" t="s">
        <v>795</v>
      </c>
      <c r="E340" s="4" t="s">
        <v>510</v>
      </c>
      <c r="F340" t="s">
        <v>510</v>
      </c>
      <c r="G340" t="s">
        <v>6</v>
      </c>
      <c r="H340" s="3">
        <f t="shared" si="129"/>
        <v>4</v>
      </c>
      <c r="I340" t="s">
        <v>873</v>
      </c>
      <c r="J340" s="4" t="s">
        <v>942</v>
      </c>
      <c r="K340" t="s">
        <v>511</v>
      </c>
      <c r="L340" t="s">
        <v>795</v>
      </c>
      <c r="N340" s="4"/>
      <c r="O340" s="3" t="b">
        <f t="shared" si="116"/>
        <v>0</v>
      </c>
      <c r="P340" s="3" t="str">
        <f t="shared" si="117"/>
        <v>MedicalClaims</v>
      </c>
      <c r="Q340" s="3" t="str">
        <f t="shared" si="118"/>
        <v>varchar(4)</v>
      </c>
      <c r="S340" s="3" t="str">
        <f t="shared" si="119"/>
        <v>varchar(4)</v>
      </c>
      <c r="T340" s="3" t="str">
        <f t="shared" si="120"/>
        <v>alter table deerwalk.MedicalClaims add rev_pay_type varchar(4)</v>
      </c>
      <c r="U340" s="3" t="str">
        <f t="shared" si="121"/>
        <v>exec db.ColumnPropertySet 'MedicalClaims', 'rev_pay_type', 'Fee for service vs Capitated (FFS or CAP)', @tableSchema='deerwalk'</v>
      </c>
      <c r="V340" s="3" t="str">
        <f t="shared" si="122"/>
        <v/>
      </c>
      <c r="W340" s="3" t="str">
        <f t="shared" si="123"/>
        <v/>
      </c>
      <c r="X340" s="3" t="str">
        <f t="shared" si="124"/>
        <v xml:space="preserve">/// &lt;summary&gt;Fee for service vs Capitated (FFS or CAP)&lt;/summary&gt;
[Description("Fee for service vs Capitated (FFS or CAP)")]
[Column("rev_pay_type")]
[MaxLength(4)]
public string rev_pay_type { get; set; }
</v>
      </c>
      <c r="Y340" s="5" t="str">
        <f t="shared" si="125"/>
        <v>@Html.DescriptionListElement(model =&gt; model.rev_pay_type)</v>
      </c>
      <c r="Z340" s="3" t="str">
        <f t="shared" si="126"/>
        <v>RevPayType</v>
      </c>
      <c r="AA340" s="3" t="str">
        <f t="shared" si="127"/>
        <v/>
      </c>
      <c r="AC340" s="3" t="str">
        <f t="shared" si="128"/>
        <v>exec db.ColumnPropertySet 'MedicalClaims', 'rev_pay_type', 'Fee for', @propertyName='DisplayName', @tableSchema='deerwalk'</v>
      </c>
      <c r="AR340" s="3" t="str">
        <f t="shared" si="111"/>
        <v>rev_pay_type</v>
      </c>
      <c r="AS340" s="3" t="str">
        <f t="shared" si="130"/>
        <v>revpaytype</v>
      </c>
      <c r="AT340" s="3">
        <f t="shared" si="131"/>
        <v>4</v>
      </c>
      <c r="AU340" s="3">
        <f t="shared" si="132"/>
        <v>4</v>
      </c>
      <c r="AV340" s="3" t="str">
        <f t="shared" si="114"/>
        <v/>
      </c>
      <c r="AW340" s="3" t="str">
        <f t="shared" si="114"/>
        <v/>
      </c>
      <c r="AX340" s="3" t="str">
        <f t="shared" si="114"/>
        <v/>
      </c>
      <c r="AY340" s="3" t="str">
        <f t="shared" si="114"/>
        <v/>
      </c>
      <c r="AZ340" s="3" t="str">
        <f t="shared" si="113"/>
        <v/>
      </c>
      <c r="BA340" s="3" t="str">
        <f t="shared" si="114"/>
        <v/>
      </c>
      <c r="BB340" s="3" t="str">
        <f t="shared" si="114"/>
        <v/>
      </c>
      <c r="BC340" s="3" t="str">
        <f t="shared" si="114"/>
        <v/>
      </c>
      <c r="BD340" s="3" t="str">
        <f t="shared" si="114"/>
        <v/>
      </c>
    </row>
    <row r="341" spans="1:56" ht="14.25" customHeight="1" x14ac:dyDescent="0.45">
      <c r="A341" s="3" t="str">
        <f t="shared" si="115"/>
        <v>MedicalClaims.rev_check_num</v>
      </c>
      <c r="B341" t="s">
        <v>319</v>
      </c>
      <c r="C341">
        <v>134</v>
      </c>
      <c r="D341" t="s">
        <v>795</v>
      </c>
      <c r="E341" s="4" t="s">
        <v>512</v>
      </c>
      <c r="F341" t="s">
        <v>512</v>
      </c>
      <c r="G341" t="s">
        <v>6</v>
      </c>
      <c r="H341" s="3">
        <f t="shared" si="129"/>
        <v>20</v>
      </c>
      <c r="I341" t="s">
        <v>820</v>
      </c>
      <c r="J341" s="4" t="s">
        <v>1074</v>
      </c>
      <c r="K341" t="s">
        <v>513</v>
      </c>
      <c r="L341" t="s">
        <v>795</v>
      </c>
      <c r="N341" s="4"/>
      <c r="O341" s="3" t="b">
        <f t="shared" si="116"/>
        <v>0</v>
      </c>
      <c r="P341" s="3" t="str">
        <f t="shared" si="117"/>
        <v>MedicalClaims</v>
      </c>
      <c r="Q341" s="3" t="str">
        <f t="shared" si="118"/>
        <v>varchar(20)</v>
      </c>
      <c r="S341" s="3" t="str">
        <f t="shared" si="119"/>
        <v>varchar(20)</v>
      </c>
      <c r="T341" s="3" t="str">
        <f t="shared" si="120"/>
        <v>alter table deerwalk.MedicalClaims add rev_check_num varchar(20)</v>
      </c>
      <c r="U341" s="3" t="str">
        <f t="shared" si="121"/>
        <v>exec db.ColumnPropertySet 'MedicalClaims', 'rev_check_num', 'Insurance check number', @tableSchema='deerwalk'</v>
      </c>
      <c r="V341" s="3" t="str">
        <f t="shared" si="122"/>
        <v/>
      </c>
      <c r="W341" s="3" t="str">
        <f t="shared" si="123"/>
        <v/>
      </c>
      <c r="X341" s="3" t="str">
        <f t="shared" si="124"/>
        <v xml:space="preserve">/// &lt;summary&gt;Insurance check number&lt;/summary&gt;
[Description("Insurance check number")]
[Column("rev_check_num")]
[MaxLength(20)]
public string rev_check_num { get; set; }
</v>
      </c>
      <c r="Y341" s="5" t="str">
        <f t="shared" si="125"/>
        <v>@Html.DescriptionListElement(model =&gt; model.rev_check_num)</v>
      </c>
      <c r="Z341" s="3" t="str">
        <f t="shared" si="126"/>
        <v>RevCheckNum</v>
      </c>
      <c r="AA341" s="3" t="str">
        <f t="shared" si="127"/>
        <v/>
      </c>
      <c r="AC341" s="3" t="str">
        <f t="shared" si="128"/>
        <v>exec db.ColumnPropertySet 'MedicalClaims', 'rev_check_num', 'Insurance Check Num', @propertyName='DisplayName', @tableSchema='deerwalk'</v>
      </c>
      <c r="AR341" s="3" t="str">
        <f t="shared" si="111"/>
        <v>rev_check_num</v>
      </c>
      <c r="AS341" s="3" t="str">
        <f t="shared" si="130"/>
        <v>revchecknum</v>
      </c>
      <c r="AT341" s="3">
        <f t="shared" si="131"/>
        <v>20</v>
      </c>
      <c r="AU341" s="3">
        <f t="shared" si="132"/>
        <v>20</v>
      </c>
      <c r="AV341" s="3" t="str">
        <f t="shared" si="114"/>
        <v/>
      </c>
      <c r="AW341" s="3" t="str">
        <f t="shared" si="114"/>
        <v/>
      </c>
      <c r="AX341" s="3" t="str">
        <f t="shared" si="114"/>
        <v/>
      </c>
      <c r="AY341" s="3" t="str">
        <f t="shared" si="114"/>
        <v/>
      </c>
      <c r="AZ341" s="3" t="str">
        <f t="shared" si="113"/>
        <v/>
      </c>
      <c r="BA341" s="3" t="str">
        <f t="shared" si="114"/>
        <v/>
      </c>
      <c r="BB341" s="3" t="str">
        <f t="shared" si="114"/>
        <v/>
      </c>
      <c r="BC341" s="3" t="str">
        <f t="shared" si="114"/>
        <v/>
      </c>
      <c r="BD341" s="3" t="str">
        <f t="shared" si="114"/>
        <v/>
      </c>
    </row>
    <row r="342" spans="1:56" ht="14.25" customHeight="1" x14ac:dyDescent="0.45">
      <c r="A342" s="3" t="str">
        <f t="shared" si="115"/>
        <v>MedicalClaims.svc_pre_authorization</v>
      </c>
      <c r="B342" t="s">
        <v>319</v>
      </c>
      <c r="C342">
        <v>135</v>
      </c>
      <c r="D342" t="s">
        <v>795</v>
      </c>
      <c r="E342" s="4" t="s">
        <v>514</v>
      </c>
      <c r="F342" t="s">
        <v>514</v>
      </c>
      <c r="G342" t="s">
        <v>6</v>
      </c>
      <c r="H342" s="3">
        <f t="shared" si="129"/>
        <v>50</v>
      </c>
      <c r="I342" t="s">
        <v>860</v>
      </c>
      <c r="J342" s="4" t="s">
        <v>943</v>
      </c>
      <c r="K342" t="s">
        <v>515</v>
      </c>
      <c r="L342" t="s">
        <v>795</v>
      </c>
      <c r="N342" s="4"/>
      <c r="O342" s="3" t="b">
        <f t="shared" si="116"/>
        <v>0</v>
      </c>
      <c r="P342" s="3" t="str">
        <f t="shared" si="117"/>
        <v>MedicalClaims</v>
      </c>
      <c r="Q342" s="3" t="str">
        <f t="shared" si="118"/>
        <v>varchar(50)</v>
      </c>
      <c r="S342" s="3" t="str">
        <f t="shared" si="119"/>
        <v>varchar(50)</v>
      </c>
      <c r="T342" s="3" t="str">
        <f t="shared" si="120"/>
        <v>alter table deerwalk.MedicalClaims add svc_pre_authorization varchar(50)</v>
      </c>
      <c r="U342" s="3" t="str">
        <f t="shared" si="121"/>
        <v>exec db.ColumnPropertySet 'MedicalClaims', 'svc_pre_authorization', 'Authorization Number from Insurance Company', @tableSchema='deerwalk'</v>
      </c>
      <c r="V342" s="3" t="str">
        <f t="shared" si="122"/>
        <v/>
      </c>
      <c r="W342" s="3" t="str">
        <f t="shared" si="123"/>
        <v/>
      </c>
      <c r="X342" s="3" t="str">
        <f t="shared" si="124"/>
        <v xml:space="preserve">/// &lt;summary&gt;Authorization Number from Insurance Company&lt;/summary&gt;
[Description("Authorization Number from Insurance Company")]
[Column("svc_pre_authorization")]
[MaxLength(50)]
public string svc_pre_authorization { get; set; }
</v>
      </c>
      <c r="Y342" s="5" t="str">
        <f t="shared" si="125"/>
        <v>@Html.DescriptionListElement(model =&gt; model.svc_pre_authorization)</v>
      </c>
      <c r="Z342" s="3" t="str">
        <f t="shared" si="126"/>
        <v>SvcPreAuthorization</v>
      </c>
      <c r="AA342" s="3" t="str">
        <f t="shared" si="127"/>
        <v/>
      </c>
      <c r="AC342" s="3" t="str">
        <f t="shared" si="128"/>
        <v>exec db.ColumnPropertySet 'MedicalClaims', 'svc_pre_authorization', 'Authorization Number', @propertyName='DisplayName', @tableSchema='deerwalk'</v>
      </c>
      <c r="AR342" s="3" t="str">
        <f t="shared" si="111"/>
        <v>svc_pre_authorization</v>
      </c>
      <c r="AS342" s="3" t="str">
        <f t="shared" si="130"/>
        <v>svcpreauthorization</v>
      </c>
      <c r="AT342" s="3">
        <f t="shared" si="131"/>
        <v>50</v>
      </c>
      <c r="AU342" s="3">
        <f t="shared" si="132"/>
        <v>50</v>
      </c>
      <c r="AV342" s="3" t="str">
        <f t="shared" si="114"/>
        <v/>
      </c>
      <c r="AW342" s="3" t="str">
        <f t="shared" si="114"/>
        <v/>
      </c>
      <c r="AX342" s="3" t="str">
        <f t="shared" si="114"/>
        <v/>
      </c>
      <c r="AY342" s="3" t="str">
        <f t="shared" si="114"/>
        <v/>
      </c>
      <c r="AZ342" s="3" t="str">
        <f t="shared" si="113"/>
        <v/>
      </c>
      <c r="BA342" s="3" t="str">
        <f t="shared" si="114"/>
        <v/>
      </c>
      <c r="BB342" s="3" t="str">
        <f t="shared" si="114"/>
        <v/>
      </c>
      <c r="BC342" s="3" t="str">
        <f t="shared" si="114"/>
        <v/>
      </c>
      <c r="BD342" s="3" t="str">
        <f t="shared" si="114"/>
        <v/>
      </c>
    </row>
    <row r="343" spans="1:56" ht="14.25" customHeight="1" x14ac:dyDescent="0.45">
      <c r="A343" s="3" t="str">
        <f t="shared" si="115"/>
        <v>MedicalClaims.rev_adjudication_code</v>
      </c>
      <c r="B343" t="s">
        <v>319</v>
      </c>
      <c r="C343">
        <v>136</v>
      </c>
      <c r="D343" t="s">
        <v>795</v>
      </c>
      <c r="E343" s="4" t="s">
        <v>310</v>
      </c>
      <c r="F343" t="s">
        <v>310</v>
      </c>
      <c r="G343" t="s">
        <v>6</v>
      </c>
      <c r="H343" s="3">
        <f t="shared" si="129"/>
        <v>8</v>
      </c>
      <c r="I343" t="s">
        <v>869</v>
      </c>
      <c r="J343" s="4" t="s">
        <v>1068</v>
      </c>
      <c r="K343" t="s">
        <v>311</v>
      </c>
      <c r="L343" t="s">
        <v>312</v>
      </c>
      <c r="N343" s="4"/>
      <c r="O343" s="3" t="b">
        <f t="shared" si="116"/>
        <v>0</v>
      </c>
      <c r="P343" s="3" t="str">
        <f t="shared" si="117"/>
        <v>MedicalClaims</v>
      </c>
      <c r="Q343" s="3" t="str">
        <f t="shared" si="118"/>
        <v>varchar(8)</v>
      </c>
      <c r="S343" s="3" t="str">
        <f t="shared" si="119"/>
        <v>varchar(8)</v>
      </c>
      <c r="T343" s="3" t="str">
        <f t="shared" si="120"/>
        <v>alter table deerwalk.MedicalClaims add rev_adjudication_code varchar(8)</v>
      </c>
      <c r="U343" s="3" t="str">
        <f t="shared" si="121"/>
        <v>exec db.ColumnPropertySet 'MedicalClaims', 'rev_adjudication_code', 'Adjudication code', @tableSchema='deerwalk'</v>
      </c>
      <c r="V343" s="3" t="str">
        <f t="shared" si="122"/>
        <v>exec db.ColumnPropertySet 'MedicalClaims', 'rev_adjudication_code', 'P', @propertyName='SampleData', @tableSchema='deerwalk'</v>
      </c>
      <c r="W343" s="3" t="str">
        <f t="shared" si="123"/>
        <v/>
      </c>
      <c r="X343" s="3" t="str">
        <f t="shared" si="124"/>
        <v xml:space="preserve">/// &lt;summary&gt;Adjudication code&lt;/summary&gt;
[Description("Adjudication code")]
[Column("rev_adjudication_code")]
[SampleData("P")]
[MaxLength(8)]
public string rev_adjudication_code { get; set; }
</v>
      </c>
      <c r="Y343" s="5" t="str">
        <f t="shared" si="125"/>
        <v>@Html.DescriptionListElement(model =&gt; model.rev_adjudication_code)</v>
      </c>
      <c r="Z343" s="3" t="str">
        <f t="shared" si="126"/>
        <v>RevAdjudicationCode</v>
      </c>
      <c r="AA343" s="3" t="str">
        <f t="shared" si="127"/>
        <v/>
      </c>
      <c r="AC343" s="3" t="str">
        <f t="shared" si="128"/>
        <v>exec db.ColumnPropertySet 'MedicalClaims', 'rev_adjudication_code', 'Adjudication Code', @propertyName='DisplayName', @tableSchema='deerwalk'</v>
      </c>
      <c r="AR343" s="3" t="str">
        <f t="shared" si="111"/>
        <v>rev_adjudication_code</v>
      </c>
      <c r="AS343" s="3" t="str">
        <f t="shared" si="130"/>
        <v>revadjudicationcode</v>
      </c>
      <c r="AT343" s="3">
        <f t="shared" si="131"/>
        <v>8</v>
      </c>
      <c r="AU343" s="3">
        <f t="shared" si="132"/>
        <v>8</v>
      </c>
      <c r="AV343" s="3" t="str">
        <f t="shared" si="114"/>
        <v/>
      </c>
      <c r="AW343" s="3" t="str">
        <f t="shared" si="114"/>
        <v/>
      </c>
      <c r="AX343" s="3" t="str">
        <f t="shared" si="114"/>
        <v/>
      </c>
      <c r="AY343" s="3" t="str">
        <f t="shared" si="114"/>
        <v/>
      </c>
      <c r="AZ343" s="3" t="str">
        <f t="shared" si="113"/>
        <v/>
      </c>
      <c r="BA343" s="3" t="str">
        <f t="shared" si="114"/>
        <v/>
      </c>
      <c r="BB343" s="3" t="str">
        <f t="shared" si="114"/>
        <v/>
      </c>
      <c r="BC343" s="3" t="str">
        <f t="shared" si="114"/>
        <v/>
      </c>
      <c r="BD343" s="3" t="str">
        <f t="shared" si="114"/>
        <v/>
      </c>
    </row>
    <row r="344" spans="1:56" ht="14.25" customHeight="1" x14ac:dyDescent="0.45">
      <c r="A344" s="3" t="str">
        <f t="shared" si="115"/>
        <v>MedicalClaims.rev_adjudication_desc</v>
      </c>
      <c r="B344" t="s">
        <v>319</v>
      </c>
      <c r="C344">
        <v>137</v>
      </c>
      <c r="D344" t="s">
        <v>795</v>
      </c>
      <c r="E344" s="4" t="s">
        <v>313</v>
      </c>
      <c r="F344" t="s">
        <v>313</v>
      </c>
      <c r="G344" t="s">
        <v>6</v>
      </c>
      <c r="H344" s="3">
        <f t="shared" si="129"/>
        <v>50</v>
      </c>
      <c r="I344" t="s">
        <v>860</v>
      </c>
      <c r="J344" s="4" t="s">
        <v>1069</v>
      </c>
      <c r="K344" t="s">
        <v>314</v>
      </c>
      <c r="L344" t="s">
        <v>315</v>
      </c>
      <c r="N344" s="4"/>
      <c r="O344" s="3" t="b">
        <f t="shared" si="116"/>
        <v>0</v>
      </c>
      <c r="P344" s="3" t="str">
        <f t="shared" si="117"/>
        <v>MedicalClaims</v>
      </c>
      <c r="Q344" s="3" t="str">
        <f t="shared" si="118"/>
        <v>varchar(50)</v>
      </c>
      <c r="S344" s="3" t="str">
        <f t="shared" si="119"/>
        <v>varchar(50)</v>
      </c>
      <c r="T344" s="3" t="str">
        <f t="shared" si="120"/>
        <v>alter table deerwalk.MedicalClaims add rev_adjudication_desc varchar(50)</v>
      </c>
      <c r="U344" s="3" t="str">
        <f t="shared" si="121"/>
        <v>exec db.ColumnPropertySet 'MedicalClaims', 'rev_adjudication_desc', 'Adjudication description', @tableSchema='deerwalk'</v>
      </c>
      <c r="V344" s="3" t="str">
        <f t="shared" si="122"/>
        <v>exec db.ColumnPropertySet 'MedicalClaims', 'rev_adjudication_desc', 'Paid', @propertyName='SampleData', @tableSchema='deerwalk'</v>
      </c>
      <c r="W344" s="3" t="str">
        <f t="shared" si="123"/>
        <v/>
      </c>
      <c r="X344" s="3" t="str">
        <f t="shared" si="124"/>
        <v xml:space="preserve">/// &lt;summary&gt;Adjudication description&lt;/summary&gt;
[Description("Adjudication description")]
[Column("rev_adjudication_desc")]
[SampleData("Paid")]
[MaxLength(50)]
public string rev_adjudication_desc { get; set; }
</v>
      </c>
      <c r="Y344" s="5" t="str">
        <f t="shared" si="125"/>
        <v>@Html.DescriptionListElement(model =&gt; model.rev_adjudication_desc)</v>
      </c>
      <c r="Z344" s="3" t="str">
        <f t="shared" si="126"/>
        <v>RevAdjudicationDesc</v>
      </c>
      <c r="AA344" s="3" t="str">
        <f t="shared" si="127"/>
        <v/>
      </c>
      <c r="AC344" s="3" t="str">
        <f t="shared" si="128"/>
        <v>exec db.ColumnPropertySet 'MedicalClaims', 'rev_adjudication_desc', 'Adjudication', @propertyName='DisplayName', @tableSchema='deerwalk'</v>
      </c>
      <c r="AR344" s="3" t="str">
        <f t="shared" si="111"/>
        <v>rev_adjudication_desc</v>
      </c>
      <c r="AS344" s="3" t="str">
        <f t="shared" si="130"/>
        <v>revadjudicationdesc</v>
      </c>
      <c r="AT344" s="3">
        <f t="shared" si="131"/>
        <v>50</v>
      </c>
      <c r="AU344" s="3">
        <f t="shared" si="132"/>
        <v>50</v>
      </c>
      <c r="AV344" s="3" t="str">
        <f t="shared" si="114"/>
        <v/>
      </c>
      <c r="AW344" s="3" t="str">
        <f t="shared" si="114"/>
        <v/>
      </c>
      <c r="AX344" s="3" t="str">
        <f t="shared" si="114"/>
        <v/>
      </c>
      <c r="AY344" s="3" t="str">
        <f t="shared" si="114"/>
        <v/>
      </c>
      <c r="AZ344" s="3" t="str">
        <f t="shared" si="113"/>
        <v/>
      </c>
      <c r="BA344" s="3" t="str">
        <f t="shared" si="114"/>
        <v/>
      </c>
      <c r="BB344" s="3" t="str">
        <f t="shared" si="114"/>
        <v/>
      </c>
      <c r="BC344" s="3" t="str">
        <f t="shared" si="114"/>
        <v/>
      </c>
      <c r="BD344" s="3" t="str">
        <f t="shared" si="114"/>
        <v/>
      </c>
    </row>
    <row r="345" spans="1:56" ht="14.25" customHeight="1" x14ac:dyDescent="0.45">
      <c r="A345" s="3" t="str">
        <f t="shared" si="115"/>
        <v>MedicalClaims.mbr_mrn</v>
      </c>
      <c r="B345" t="s">
        <v>319</v>
      </c>
      <c r="C345">
        <v>138</v>
      </c>
      <c r="D345" t="s">
        <v>795</v>
      </c>
      <c r="E345" s="4" t="s">
        <v>516</v>
      </c>
      <c r="F345" t="s">
        <v>516</v>
      </c>
      <c r="G345" t="s">
        <v>6</v>
      </c>
      <c r="H345" s="3">
        <f t="shared" si="129"/>
        <v>30</v>
      </c>
      <c r="I345" t="s">
        <v>821</v>
      </c>
      <c r="J345" s="4" t="s">
        <v>944</v>
      </c>
      <c r="K345" t="s">
        <v>517</v>
      </c>
      <c r="L345" t="s">
        <v>795</v>
      </c>
      <c r="N345" s="4"/>
      <c r="O345" s="3" t="b">
        <f t="shared" si="116"/>
        <v>0</v>
      </c>
      <c r="P345" s="3" t="str">
        <f t="shared" si="117"/>
        <v>MedicalClaims</v>
      </c>
      <c r="Q345" s="3" t="str">
        <f t="shared" si="118"/>
        <v>varchar(30)</v>
      </c>
      <c r="S345" s="3" t="str">
        <f t="shared" si="119"/>
        <v>varchar(30)</v>
      </c>
      <c r="T345" s="3" t="str">
        <f t="shared" si="120"/>
        <v>alter table deerwalk.MedicalClaims add mbr_mrn varchar(30)</v>
      </c>
      <c r="U345" s="3" t="str">
        <f t="shared" si="121"/>
        <v>exec db.ColumnPropertySet 'MedicalClaims', 'mbr_mrn', 'Patient Number issued by Provider', @tableSchema='deerwalk'</v>
      </c>
      <c r="V345" s="3" t="str">
        <f t="shared" si="122"/>
        <v/>
      </c>
      <c r="W345" s="3" t="str">
        <f t="shared" si="123"/>
        <v/>
      </c>
      <c r="X345" s="3" t="str">
        <f t="shared" si="124"/>
        <v xml:space="preserve">/// &lt;summary&gt;Patient Number issued by Provider&lt;/summary&gt;
[Description("Patient Number issued by Provider")]
[Column("mbr_mrn")]
[MaxLength(30)]
public string mbr_mrn { get; set; }
</v>
      </c>
      <c r="Y345" s="5" t="str">
        <f t="shared" si="125"/>
        <v>@Html.DescriptionListElement(model =&gt; model.mbr_mrn)</v>
      </c>
      <c r="Z345" s="3" t="str">
        <f t="shared" si="126"/>
        <v>MbrMrn</v>
      </c>
      <c r="AA345" s="3" t="str">
        <f t="shared" si="127"/>
        <v/>
      </c>
      <c r="AC345" s="3" t="str">
        <f t="shared" si="128"/>
        <v>exec db.ColumnPropertySet 'MedicalClaims', 'mbr_mrn', 'Patient Number', @propertyName='DisplayName', @tableSchema='deerwalk'</v>
      </c>
      <c r="AR345" s="3" t="str">
        <f t="shared" si="111"/>
        <v>mbr_mrn</v>
      </c>
      <c r="AS345" s="3" t="str">
        <f t="shared" si="130"/>
        <v>mbrmrn</v>
      </c>
      <c r="AT345" s="3">
        <f t="shared" si="131"/>
        <v>30</v>
      </c>
      <c r="AU345" s="3">
        <f t="shared" si="132"/>
        <v>30</v>
      </c>
      <c r="AV345" s="3" t="str">
        <f t="shared" si="114"/>
        <v/>
      </c>
      <c r="AW345" s="3" t="str">
        <f t="shared" si="114"/>
        <v/>
      </c>
      <c r="AX345" s="3" t="str">
        <f t="shared" si="114"/>
        <v/>
      </c>
      <c r="AY345" s="3" t="str">
        <f t="shared" si="114"/>
        <v/>
      </c>
      <c r="AZ345" s="3" t="str">
        <f t="shared" si="113"/>
        <v/>
      </c>
      <c r="BA345" s="3" t="str">
        <f t="shared" si="114"/>
        <v/>
      </c>
      <c r="BB345" s="3" t="str">
        <f t="shared" si="114"/>
        <v/>
      </c>
      <c r="BC345" s="3" t="str">
        <f t="shared" si="114"/>
        <v/>
      </c>
      <c r="BD345" s="3" t="str">
        <f t="shared" si="114"/>
        <v/>
      </c>
    </row>
    <row r="346" spans="1:56" ht="14.25" customHeight="1" x14ac:dyDescent="0.45">
      <c r="A346" s="3" t="str">
        <f t="shared" si="115"/>
        <v>MedicalClaims.mbr_hicn</v>
      </c>
      <c r="B346" t="s">
        <v>319</v>
      </c>
      <c r="C346">
        <v>139</v>
      </c>
      <c r="D346" t="s">
        <v>795</v>
      </c>
      <c r="E346" s="4" t="s">
        <v>518</v>
      </c>
      <c r="F346" t="s">
        <v>518</v>
      </c>
      <c r="G346" t="s">
        <v>6</v>
      </c>
      <c r="H346" s="3">
        <f t="shared" si="129"/>
        <v>11</v>
      </c>
      <c r="I346" t="s">
        <v>858</v>
      </c>
      <c r="J346" s="4" t="s">
        <v>945</v>
      </c>
      <c r="K346" t="s">
        <v>519</v>
      </c>
      <c r="L346" t="s">
        <v>795</v>
      </c>
      <c r="N346" s="4"/>
      <c r="O346" s="3" t="b">
        <f t="shared" si="116"/>
        <v>0</v>
      </c>
      <c r="P346" s="3" t="str">
        <f t="shared" si="117"/>
        <v>MedicalClaims</v>
      </c>
      <c r="Q346" s="3" t="str">
        <f t="shared" si="118"/>
        <v>varchar(11)</v>
      </c>
      <c r="S346" s="3" t="str">
        <f t="shared" si="119"/>
        <v>varchar(11)</v>
      </c>
      <c r="T346" s="3" t="str">
        <f t="shared" si="120"/>
        <v>alter table deerwalk.MedicalClaims add mbr_hicn varchar(11)</v>
      </c>
      <c r="U346" s="3" t="str">
        <f t="shared" si="121"/>
        <v>exec db.ColumnPropertySet 'MedicalClaims', 'mbr_hicn', 'Health Insurance Claim Number to identify Medicare Patients', @tableSchema='deerwalk'</v>
      </c>
      <c r="V346" s="3" t="str">
        <f t="shared" si="122"/>
        <v/>
      </c>
      <c r="W346" s="3" t="str">
        <f t="shared" si="123"/>
        <v/>
      </c>
      <c r="X346" s="3" t="str">
        <f t="shared" si="124"/>
        <v xml:space="preserve">/// &lt;summary&gt;Health Insurance Claim Number to identify Medicare Patients&lt;/summary&gt;
[Description("Health Insurance Claim Number to identify Medicare Patients")]
[Column("mbr_hicn")]
[MaxLength(11)]
public string mbr_hicn { get; set; }
</v>
      </c>
      <c r="Y346" s="5" t="str">
        <f t="shared" si="125"/>
        <v>@Html.DescriptionListElement(model =&gt; model.mbr_hicn)</v>
      </c>
      <c r="Z346" s="3" t="str">
        <f t="shared" si="126"/>
        <v>MbrHicn</v>
      </c>
      <c r="AA346" s="3" t="str">
        <f t="shared" si="127"/>
        <v/>
      </c>
      <c r="AC346" s="3" t="str">
        <f t="shared" si="128"/>
        <v>exec db.ColumnPropertySet 'MedicalClaims', 'mbr_hicn', 'Health Insurance', @propertyName='DisplayName', @tableSchema='deerwalk'</v>
      </c>
      <c r="AR346" s="3" t="str">
        <f t="shared" si="111"/>
        <v>mbr_hicn</v>
      </c>
      <c r="AS346" s="3" t="str">
        <f t="shared" si="130"/>
        <v>mbrhicn</v>
      </c>
      <c r="AT346" s="3">
        <f t="shared" si="131"/>
        <v>11</v>
      </c>
      <c r="AU346" s="3">
        <f t="shared" si="132"/>
        <v>11</v>
      </c>
      <c r="AV346" s="3" t="str">
        <f t="shared" si="114"/>
        <v/>
      </c>
      <c r="AW346" s="3" t="str">
        <f t="shared" si="114"/>
        <v/>
      </c>
      <c r="AX346" s="3" t="str">
        <f t="shared" si="114"/>
        <v/>
      </c>
      <c r="AY346" s="3" t="str">
        <f t="shared" si="114"/>
        <v/>
      </c>
      <c r="AZ346" s="3" t="str">
        <f t="shared" si="113"/>
        <v/>
      </c>
      <c r="BA346" s="3" t="str">
        <f t="shared" si="114"/>
        <v/>
      </c>
      <c r="BB346" s="3" t="str">
        <f t="shared" si="114"/>
        <v/>
      </c>
      <c r="BC346" s="3" t="str">
        <f t="shared" si="114"/>
        <v/>
      </c>
      <c r="BD346" s="3" t="str">
        <f t="shared" si="114"/>
        <v/>
      </c>
    </row>
    <row r="347" spans="1:56" ht="14.25" customHeight="1" x14ac:dyDescent="0.45">
      <c r="A347" s="3" t="str">
        <f t="shared" si="115"/>
        <v>MedicalClaims.rev_bill_type_code</v>
      </c>
      <c r="B347" t="s">
        <v>319</v>
      </c>
      <c r="C347">
        <v>140</v>
      </c>
      <c r="D347" t="s">
        <v>795</v>
      </c>
      <c r="E347" s="4" t="s">
        <v>520</v>
      </c>
      <c r="F347" t="s">
        <v>520</v>
      </c>
      <c r="G347" t="s">
        <v>6</v>
      </c>
      <c r="H347" s="3">
        <f t="shared" si="129"/>
        <v>3</v>
      </c>
      <c r="I347" t="s">
        <v>840</v>
      </c>
      <c r="J347" s="4" t="s">
        <v>1071</v>
      </c>
      <c r="K347" t="s">
        <v>521</v>
      </c>
      <c r="L347" t="s">
        <v>848</v>
      </c>
      <c r="N347" s="4"/>
      <c r="O347" s="3" t="b">
        <f t="shared" si="116"/>
        <v>0</v>
      </c>
      <c r="P347" s="3" t="str">
        <f t="shared" si="117"/>
        <v>MedicalClaims</v>
      </c>
      <c r="Q347" s="3" t="str">
        <f t="shared" si="118"/>
        <v>varchar(3)</v>
      </c>
      <c r="S347" s="3" t="str">
        <f t="shared" si="119"/>
        <v>varchar(3)</v>
      </c>
      <c r="T347" s="3" t="str">
        <f t="shared" si="120"/>
        <v>alter table deerwalk.MedicalClaims add rev_bill_type_code varchar(3)</v>
      </c>
      <c r="U347" s="3" t="str">
        <f t="shared" si="121"/>
        <v>exec db.ColumnPropertySet 'MedicalClaims', 'rev_bill_type_code', 'Type of Bill.', @tableSchema='deerwalk'</v>
      </c>
      <c r="V347" s="3" t="str">
        <f t="shared" si="122"/>
        <v>exec db.ColumnPropertySet 'MedicalClaims', 'rev_bill_type_code', '110', @propertyName='SampleData', @tableSchema='deerwalk'</v>
      </c>
      <c r="W347" s="3" t="str">
        <f t="shared" si="123"/>
        <v/>
      </c>
      <c r="X347" s="3" t="str">
        <f t="shared" si="124"/>
        <v xml:space="preserve">/// &lt;summary&gt;Type of Bill.&lt;/summary&gt;
[Description("Type of Bill.")]
[Column("rev_bill_type_code")]
[SampleData("110")]
[MaxLength(3)]
public string rev_bill_type_code { get; set; }
</v>
      </c>
      <c r="Y347" s="5" t="str">
        <f t="shared" si="125"/>
        <v>@Html.DescriptionListElement(model =&gt; model.rev_bill_type_code)</v>
      </c>
      <c r="Z347" s="3" t="str">
        <f t="shared" si="126"/>
        <v>RevBillTypeCode</v>
      </c>
      <c r="AA347" s="3" t="str">
        <f t="shared" si="127"/>
        <v/>
      </c>
      <c r="AC347" s="3" t="str">
        <f t="shared" si="128"/>
        <v>exec db.ColumnPropertySet 'MedicalClaims', 'rev_bill_type_code', 'Bill Type Code', @propertyName='DisplayName', @tableSchema='deerwalk'</v>
      </c>
      <c r="AR347" s="3" t="str">
        <f t="shared" si="111"/>
        <v>rev_bill_type_code</v>
      </c>
      <c r="AS347" s="3" t="str">
        <f t="shared" si="130"/>
        <v>revbilltypecode</v>
      </c>
      <c r="AT347" s="3">
        <f t="shared" si="131"/>
        <v>3</v>
      </c>
      <c r="AU347" s="3">
        <f t="shared" si="132"/>
        <v>3</v>
      </c>
      <c r="AV347" s="3" t="str">
        <f t="shared" si="114"/>
        <v/>
      </c>
      <c r="AW347" s="3" t="str">
        <f t="shared" si="114"/>
        <v/>
      </c>
      <c r="AX347" s="3" t="str">
        <f t="shared" si="114"/>
        <v/>
      </c>
      <c r="AY347" s="3" t="str">
        <f t="shared" si="114"/>
        <v/>
      </c>
      <c r="AZ347" s="3" t="str">
        <f t="shared" si="113"/>
        <v/>
      </c>
      <c r="BA347" s="3" t="str">
        <f t="shared" si="114"/>
        <v/>
      </c>
      <c r="BB347" s="3" t="str">
        <f t="shared" si="114"/>
        <v/>
      </c>
      <c r="BC347" s="3" t="str">
        <f t="shared" si="114"/>
        <v/>
      </c>
      <c r="BD347" s="3" t="str">
        <f t="shared" si="114"/>
        <v/>
      </c>
    </row>
    <row r="348" spans="1:56" ht="14.25" customHeight="1" x14ac:dyDescent="0.45">
      <c r="A348" s="3" t="str">
        <f t="shared" si="115"/>
        <v>MedicalClaims.rev_bill_type_desc</v>
      </c>
      <c r="B348" t="s">
        <v>319</v>
      </c>
      <c r="C348">
        <v>141</v>
      </c>
      <c r="D348" t="s">
        <v>795</v>
      </c>
      <c r="E348" s="4" t="s">
        <v>522</v>
      </c>
      <c r="F348" t="s">
        <v>522</v>
      </c>
      <c r="G348" t="s">
        <v>6</v>
      </c>
      <c r="H348" s="3">
        <f t="shared" si="129"/>
        <v>100</v>
      </c>
      <c r="I348" t="s">
        <v>835</v>
      </c>
      <c r="J348" s="4" t="s">
        <v>1072</v>
      </c>
      <c r="K348" t="s">
        <v>523</v>
      </c>
      <c r="L348" t="s">
        <v>795</v>
      </c>
      <c r="N348" s="4"/>
      <c r="O348" s="3" t="b">
        <f t="shared" si="116"/>
        <v>0</v>
      </c>
      <c r="P348" s="3" t="str">
        <f t="shared" si="117"/>
        <v>MedicalClaims</v>
      </c>
      <c r="Q348" s="3" t="str">
        <f t="shared" si="118"/>
        <v>varchar(100)</v>
      </c>
      <c r="S348" s="3" t="str">
        <f t="shared" si="119"/>
        <v>varchar(100)</v>
      </c>
      <c r="T348" s="3" t="str">
        <f t="shared" si="120"/>
        <v>alter table deerwalk.MedicalClaims add rev_bill_type_desc varchar(100)</v>
      </c>
      <c r="U348" s="3" t="str">
        <f t="shared" si="121"/>
        <v>exec db.ColumnPropertySet 'MedicalClaims', 'rev_bill_type_desc', 'Description out of master table for Bill type', @tableSchema='deerwalk'</v>
      </c>
      <c r="V348" s="3" t="str">
        <f t="shared" si="122"/>
        <v/>
      </c>
      <c r="W348" s="3" t="str">
        <f t="shared" si="123"/>
        <v/>
      </c>
      <c r="X348" s="3" t="str">
        <f t="shared" si="124"/>
        <v xml:space="preserve">/// &lt;summary&gt;Description out of master table for Bill type&lt;/summary&gt;
[Description("Description out of master table for Bill type")]
[Column("rev_bill_type_desc")]
[MaxLength(100)]
public string rev_bill_type_desc { get; set; }
</v>
      </c>
      <c r="Y348" s="5" t="str">
        <f t="shared" si="125"/>
        <v>@Html.DescriptionListElement(model =&gt; model.rev_bill_type_desc)</v>
      </c>
      <c r="Z348" s="3" t="str">
        <f t="shared" si="126"/>
        <v>RevBillTypeDesc</v>
      </c>
      <c r="AA348" s="3" t="str">
        <f t="shared" si="127"/>
        <v/>
      </c>
      <c r="AC348" s="3" t="str">
        <f t="shared" si="128"/>
        <v>exec db.ColumnPropertySet 'MedicalClaims', 'rev_bill_type_desc', 'Bill Type', @propertyName='DisplayName', @tableSchema='deerwalk'</v>
      </c>
      <c r="AR348" s="3" t="str">
        <f t="shared" si="111"/>
        <v>rev_bill_type_desc</v>
      </c>
      <c r="AS348" s="3" t="str">
        <f t="shared" si="130"/>
        <v>revbilltypedesc</v>
      </c>
      <c r="AT348" s="3">
        <f t="shared" si="131"/>
        <v>100</v>
      </c>
      <c r="AU348" s="3">
        <f t="shared" si="132"/>
        <v>100</v>
      </c>
      <c r="AV348" s="3" t="str">
        <f t="shared" si="114"/>
        <v/>
      </c>
      <c r="AW348" s="3" t="str">
        <f t="shared" si="114"/>
        <v/>
      </c>
      <c r="AX348" s="3" t="str">
        <f t="shared" si="114"/>
        <v/>
      </c>
      <c r="AY348" s="3" t="str">
        <f t="shared" si="114"/>
        <v/>
      </c>
      <c r="AZ348" s="3" t="str">
        <f t="shared" si="113"/>
        <v/>
      </c>
      <c r="BA348" s="3" t="str">
        <f t="shared" si="114"/>
        <v/>
      </c>
      <c r="BB348" s="3" t="str">
        <f t="shared" si="114"/>
        <v/>
      </c>
      <c r="BC348" s="3" t="str">
        <f t="shared" si="114"/>
        <v/>
      </c>
      <c r="BD348" s="3" t="str">
        <f t="shared" si="114"/>
        <v/>
      </c>
    </row>
    <row r="349" spans="1:56" ht="14.25" customHeight="1" x14ac:dyDescent="0.45">
      <c r="A349" s="3" t="str">
        <f t="shared" si="115"/>
        <v>MedicalClaims.udf1</v>
      </c>
      <c r="B349" t="s">
        <v>319</v>
      </c>
      <c r="C349">
        <v>142</v>
      </c>
      <c r="D349" t="s">
        <v>795</v>
      </c>
      <c r="E349" s="4" t="s">
        <v>134</v>
      </c>
      <c r="F349" t="s">
        <v>134</v>
      </c>
      <c r="G349" t="s">
        <v>6</v>
      </c>
      <c r="H349" s="3">
        <f t="shared" si="129"/>
        <v>255</v>
      </c>
      <c r="I349" t="s">
        <v>835</v>
      </c>
      <c r="J349" s="4" t="s">
        <v>959</v>
      </c>
      <c r="K349" t="s">
        <v>135</v>
      </c>
      <c r="L349" t="s">
        <v>795</v>
      </c>
      <c r="N349" s="4"/>
      <c r="O349" s="3" t="b">
        <f t="shared" si="116"/>
        <v>1</v>
      </c>
      <c r="P349" s="3" t="str">
        <f t="shared" si="117"/>
        <v>MedicalClaims</v>
      </c>
      <c r="Q349" s="3" t="str">
        <f t="shared" si="118"/>
        <v>varchar(100)</v>
      </c>
      <c r="S349" s="3" t="str">
        <f t="shared" si="119"/>
        <v>varchar(100)</v>
      </c>
      <c r="T349" s="3" t="str">
        <f t="shared" si="120"/>
        <v>alter table deerwalk.MedicalClaims add udf1 varchar(100)</v>
      </c>
      <c r="U349" s="3" t="str">
        <f t="shared" si="121"/>
        <v>exec db.ColumnPropertySet 'MedicalClaims', 'udf1', 'User Defined Field 1', @tableSchema='deerwalk'</v>
      </c>
      <c r="V349" s="3" t="str">
        <f t="shared" si="122"/>
        <v/>
      </c>
      <c r="W349" s="3" t="str">
        <f t="shared" si="123"/>
        <v>exec db.ColumnPropertySet 'MedicalClaims', 'udf1', 'UserDefinedData', @propertyName='CustomAttribute', @tableSchema='deerwalk'</v>
      </c>
      <c r="X349" s="3" t="str">
        <f t="shared" si="124"/>
        <v xml:space="preserve">/// &lt;summary&gt;User Defined Field 1&lt;/summary&gt;
[Description("User Defined Field 1")]
[Column("udf1")]
[MaxLength(100)]
public string udf1 { get; set; }
</v>
      </c>
      <c r="Y349" s="5" t="str">
        <f t="shared" si="125"/>
        <v>@Html.DescriptionListElement(model =&gt; model.udf1)</v>
      </c>
      <c r="Z349" s="3" t="str">
        <f t="shared" si="126"/>
        <v>Udf1</v>
      </c>
      <c r="AA349" s="3" t="str">
        <f t="shared" si="127"/>
        <v/>
      </c>
      <c r="AC349" s="3" t="str">
        <f t="shared" si="128"/>
        <v>exec db.ColumnPropertySet 'MedicalClaims', 'udf1', 'UDF 1', @propertyName='DisplayName', @tableSchema='deerwalk'</v>
      </c>
      <c r="AR349" s="3" t="str">
        <f t="shared" si="111"/>
        <v>udf1</v>
      </c>
      <c r="AS349" s="3" t="str">
        <f t="shared" si="130"/>
        <v>udf1</v>
      </c>
      <c r="AT349" s="3">
        <f t="shared" si="131"/>
        <v>255</v>
      </c>
      <c r="AU349" s="3">
        <f t="shared" si="132"/>
        <v>100</v>
      </c>
      <c r="AV349" s="3" t="str">
        <f t="shared" si="114"/>
        <v/>
      </c>
      <c r="AW349" s="3" t="str">
        <f t="shared" si="114"/>
        <v/>
      </c>
      <c r="AX349" s="3" t="str">
        <f t="shared" si="114"/>
        <v/>
      </c>
      <c r="AY349" s="3">
        <f t="shared" si="114"/>
        <v>255</v>
      </c>
      <c r="AZ349" s="3" t="str">
        <f t="shared" si="113"/>
        <v/>
      </c>
      <c r="BA349" s="3" t="str">
        <f t="shared" si="114"/>
        <v/>
      </c>
      <c r="BB349" s="3" t="str">
        <f t="shared" si="114"/>
        <v/>
      </c>
      <c r="BC349" s="3" t="str">
        <f t="shared" ref="AV349:BD381" si="133">IFERROR(IF(FIND(BC$2,$AS349)&gt;=0,BC$1,-1),"")</f>
        <v/>
      </c>
      <c r="BD349" s="3" t="str">
        <f t="shared" si="133"/>
        <v/>
      </c>
    </row>
    <row r="350" spans="1:56" ht="14.25" customHeight="1" x14ac:dyDescent="0.45">
      <c r="A350" s="3" t="str">
        <f t="shared" si="115"/>
        <v>MedicalClaims.udf2</v>
      </c>
      <c r="B350" t="s">
        <v>319</v>
      </c>
      <c r="C350">
        <v>143</v>
      </c>
      <c r="D350" t="s">
        <v>795</v>
      </c>
      <c r="E350" s="4" t="s">
        <v>136</v>
      </c>
      <c r="F350" t="s">
        <v>136</v>
      </c>
      <c r="G350" t="s">
        <v>6</v>
      </c>
      <c r="H350" s="3">
        <f t="shared" si="129"/>
        <v>255</v>
      </c>
      <c r="I350" t="s">
        <v>835</v>
      </c>
      <c r="J350" s="4" t="s">
        <v>960</v>
      </c>
      <c r="K350" t="s">
        <v>137</v>
      </c>
      <c r="L350" t="s">
        <v>795</v>
      </c>
      <c r="N350" s="4"/>
      <c r="O350" s="3" t="b">
        <f t="shared" si="116"/>
        <v>1</v>
      </c>
      <c r="P350" s="3" t="str">
        <f t="shared" si="117"/>
        <v>MedicalClaims</v>
      </c>
      <c r="Q350" s="3" t="str">
        <f t="shared" si="118"/>
        <v>varchar(100)</v>
      </c>
      <c r="S350" s="3" t="str">
        <f t="shared" si="119"/>
        <v>varchar(100)</v>
      </c>
      <c r="T350" s="3" t="str">
        <f t="shared" si="120"/>
        <v>alter table deerwalk.MedicalClaims add udf2 varchar(100)</v>
      </c>
      <c r="U350" s="3" t="str">
        <f t="shared" si="121"/>
        <v>exec db.ColumnPropertySet 'MedicalClaims', 'udf2', 'User Defined Field 2', @tableSchema='deerwalk'</v>
      </c>
      <c r="V350" s="3" t="str">
        <f t="shared" si="122"/>
        <v/>
      </c>
      <c r="W350" s="3" t="str">
        <f t="shared" si="123"/>
        <v>exec db.ColumnPropertySet 'MedicalClaims', 'udf2', 'UserDefinedData', @propertyName='CustomAttribute', @tableSchema='deerwalk'</v>
      </c>
      <c r="X350" s="3" t="str">
        <f t="shared" si="124"/>
        <v xml:space="preserve">/// &lt;summary&gt;User Defined Field 2&lt;/summary&gt;
[Description("User Defined Field 2")]
[Column("udf2")]
[MaxLength(100)]
public string udf2 { get; set; }
</v>
      </c>
      <c r="Y350" s="5" t="str">
        <f t="shared" si="125"/>
        <v>@Html.DescriptionListElement(model =&gt; model.udf2)</v>
      </c>
      <c r="Z350" s="3" t="str">
        <f t="shared" si="126"/>
        <v>Udf2</v>
      </c>
      <c r="AA350" s="3" t="str">
        <f t="shared" si="127"/>
        <v/>
      </c>
      <c r="AC350" s="3" t="str">
        <f t="shared" si="128"/>
        <v>exec db.ColumnPropertySet 'MedicalClaims', 'udf2', 'UDF 2', @propertyName='DisplayName', @tableSchema='deerwalk'</v>
      </c>
      <c r="AR350" s="3" t="str">
        <f t="shared" ref="AR350:AR413" si="134">F350</f>
        <v>udf2</v>
      </c>
      <c r="AS350" s="3" t="str">
        <f t="shared" si="130"/>
        <v>udf2</v>
      </c>
      <c r="AT350" s="3">
        <f t="shared" si="131"/>
        <v>255</v>
      </c>
      <c r="AU350" s="3">
        <f t="shared" si="132"/>
        <v>100</v>
      </c>
      <c r="AV350" s="3" t="str">
        <f t="shared" si="133"/>
        <v/>
      </c>
      <c r="AW350" s="3" t="str">
        <f t="shared" si="133"/>
        <v/>
      </c>
      <c r="AX350" s="3" t="str">
        <f t="shared" si="133"/>
        <v/>
      </c>
      <c r="AY350" s="3">
        <f t="shared" si="133"/>
        <v>255</v>
      </c>
      <c r="AZ350" s="3" t="str">
        <f t="shared" si="113"/>
        <v/>
      </c>
      <c r="BA350" s="3" t="str">
        <f t="shared" si="133"/>
        <v/>
      </c>
      <c r="BB350" s="3" t="str">
        <f t="shared" si="133"/>
        <v/>
      </c>
      <c r="BC350" s="3" t="str">
        <f t="shared" si="133"/>
        <v/>
      </c>
      <c r="BD350" s="3" t="str">
        <f t="shared" si="133"/>
        <v/>
      </c>
    </row>
    <row r="351" spans="1:56" ht="14.25" customHeight="1" x14ac:dyDescent="0.45">
      <c r="A351" s="3" t="str">
        <f t="shared" si="115"/>
        <v>MedicalClaims.udf3</v>
      </c>
      <c r="B351" t="s">
        <v>319</v>
      </c>
      <c r="C351">
        <v>144</v>
      </c>
      <c r="D351" t="s">
        <v>795</v>
      </c>
      <c r="E351" s="4" t="s">
        <v>138</v>
      </c>
      <c r="F351" t="s">
        <v>138</v>
      </c>
      <c r="G351" t="s">
        <v>6</v>
      </c>
      <c r="H351" s="3">
        <f t="shared" si="129"/>
        <v>255</v>
      </c>
      <c r="I351" t="s">
        <v>835</v>
      </c>
      <c r="J351" s="4" t="s">
        <v>961</v>
      </c>
      <c r="K351" t="s">
        <v>139</v>
      </c>
      <c r="L351" t="s">
        <v>795</v>
      </c>
      <c r="N351" s="4"/>
      <c r="O351" s="3" t="b">
        <f t="shared" si="116"/>
        <v>1</v>
      </c>
      <c r="P351" s="3" t="str">
        <f t="shared" si="117"/>
        <v>MedicalClaims</v>
      </c>
      <c r="Q351" s="3" t="str">
        <f t="shared" si="118"/>
        <v>varchar(100)</v>
      </c>
      <c r="S351" s="3" t="str">
        <f t="shared" si="119"/>
        <v>varchar(100)</v>
      </c>
      <c r="T351" s="3" t="str">
        <f t="shared" si="120"/>
        <v>alter table deerwalk.MedicalClaims add udf3 varchar(100)</v>
      </c>
      <c r="U351" s="3" t="str">
        <f t="shared" si="121"/>
        <v>exec db.ColumnPropertySet 'MedicalClaims', 'udf3', 'User Defined Field 3', @tableSchema='deerwalk'</v>
      </c>
      <c r="V351" s="3" t="str">
        <f t="shared" si="122"/>
        <v/>
      </c>
      <c r="W351" s="3" t="str">
        <f t="shared" si="123"/>
        <v>exec db.ColumnPropertySet 'MedicalClaims', 'udf3', 'UserDefinedData', @propertyName='CustomAttribute', @tableSchema='deerwalk'</v>
      </c>
      <c r="X351" s="3" t="str">
        <f t="shared" si="124"/>
        <v xml:space="preserve">/// &lt;summary&gt;User Defined Field 3&lt;/summary&gt;
[Description("User Defined Field 3")]
[Column("udf3")]
[MaxLength(100)]
public string udf3 { get; set; }
</v>
      </c>
      <c r="Y351" s="5" t="str">
        <f t="shared" si="125"/>
        <v>@Html.DescriptionListElement(model =&gt; model.udf3)</v>
      </c>
      <c r="Z351" s="3" t="str">
        <f t="shared" si="126"/>
        <v>Udf3</v>
      </c>
      <c r="AA351" s="3" t="str">
        <f t="shared" si="127"/>
        <v/>
      </c>
      <c r="AC351" s="3" t="str">
        <f t="shared" si="128"/>
        <v>exec db.ColumnPropertySet 'MedicalClaims', 'udf3', 'UDF 3', @propertyName='DisplayName', @tableSchema='deerwalk'</v>
      </c>
      <c r="AR351" s="3" t="str">
        <f t="shared" si="134"/>
        <v>udf3</v>
      </c>
      <c r="AS351" s="3" t="str">
        <f t="shared" si="130"/>
        <v>udf3</v>
      </c>
      <c r="AT351" s="3">
        <f t="shared" si="131"/>
        <v>255</v>
      </c>
      <c r="AU351" s="3">
        <f t="shared" si="132"/>
        <v>100</v>
      </c>
      <c r="AV351" s="3" t="str">
        <f t="shared" si="133"/>
        <v/>
      </c>
      <c r="AW351" s="3" t="str">
        <f t="shared" si="133"/>
        <v/>
      </c>
      <c r="AX351" s="3" t="str">
        <f t="shared" si="133"/>
        <v/>
      </c>
      <c r="AY351" s="3">
        <f t="shared" si="133"/>
        <v>255</v>
      </c>
      <c r="AZ351" s="3" t="str">
        <f t="shared" ref="AZ351:AZ414" si="135">IFERROR(IF(FIND(AZ$2,$AS351)&gt;=0,AZ$1,-1),"")</f>
        <v/>
      </c>
      <c r="BA351" s="3" t="str">
        <f t="shared" si="133"/>
        <v/>
      </c>
      <c r="BB351" s="3" t="str">
        <f t="shared" si="133"/>
        <v/>
      </c>
      <c r="BC351" s="3" t="str">
        <f t="shared" si="133"/>
        <v/>
      </c>
      <c r="BD351" s="3" t="str">
        <f t="shared" si="133"/>
        <v/>
      </c>
    </row>
    <row r="352" spans="1:56" ht="14.25" customHeight="1" x14ac:dyDescent="0.45">
      <c r="A352" s="3" t="str">
        <f t="shared" si="115"/>
        <v>MedicalClaims.udf4</v>
      </c>
      <c r="B352" t="s">
        <v>319</v>
      </c>
      <c r="C352">
        <v>145</v>
      </c>
      <c r="D352" t="s">
        <v>795</v>
      </c>
      <c r="E352" s="4" t="s">
        <v>140</v>
      </c>
      <c r="F352" t="s">
        <v>140</v>
      </c>
      <c r="G352" t="s">
        <v>6</v>
      </c>
      <c r="H352" s="3">
        <f t="shared" si="129"/>
        <v>255</v>
      </c>
      <c r="I352" t="s">
        <v>835</v>
      </c>
      <c r="J352" s="4" t="s">
        <v>962</v>
      </c>
      <c r="K352" t="s">
        <v>141</v>
      </c>
      <c r="L352" t="s">
        <v>795</v>
      </c>
      <c r="N352" s="4"/>
      <c r="O352" s="3" t="b">
        <f t="shared" si="116"/>
        <v>1</v>
      </c>
      <c r="P352" s="3" t="str">
        <f t="shared" si="117"/>
        <v>MedicalClaims</v>
      </c>
      <c r="Q352" s="3" t="str">
        <f t="shared" si="118"/>
        <v>varchar(100)</v>
      </c>
      <c r="S352" s="3" t="str">
        <f t="shared" si="119"/>
        <v>varchar(100)</v>
      </c>
      <c r="T352" s="3" t="str">
        <f t="shared" si="120"/>
        <v>alter table deerwalk.MedicalClaims add udf4 varchar(100)</v>
      </c>
      <c r="U352" s="3" t="str">
        <f t="shared" si="121"/>
        <v>exec db.ColumnPropertySet 'MedicalClaims', 'udf4', 'User Defined Field 4', @tableSchema='deerwalk'</v>
      </c>
      <c r="V352" s="3" t="str">
        <f t="shared" si="122"/>
        <v/>
      </c>
      <c r="W352" s="3" t="str">
        <f t="shared" si="123"/>
        <v>exec db.ColumnPropertySet 'MedicalClaims', 'udf4', 'UserDefinedData', @propertyName='CustomAttribute', @tableSchema='deerwalk'</v>
      </c>
      <c r="X352" s="3" t="str">
        <f t="shared" si="124"/>
        <v xml:space="preserve">/// &lt;summary&gt;User Defined Field 4&lt;/summary&gt;
[Description("User Defined Field 4")]
[Column("udf4")]
[MaxLength(100)]
public string udf4 { get; set; }
</v>
      </c>
      <c r="Y352" s="5" t="str">
        <f t="shared" si="125"/>
        <v>@Html.DescriptionListElement(model =&gt; model.udf4)</v>
      </c>
      <c r="Z352" s="3" t="str">
        <f t="shared" si="126"/>
        <v>Udf4</v>
      </c>
      <c r="AA352" s="3" t="str">
        <f t="shared" si="127"/>
        <v/>
      </c>
      <c r="AC352" s="3" t="str">
        <f t="shared" si="128"/>
        <v>exec db.ColumnPropertySet 'MedicalClaims', 'udf4', 'UDF 4', @propertyName='DisplayName', @tableSchema='deerwalk'</v>
      </c>
      <c r="AR352" s="3" t="str">
        <f t="shared" si="134"/>
        <v>udf4</v>
      </c>
      <c r="AS352" s="3" t="str">
        <f t="shared" si="130"/>
        <v>udf4</v>
      </c>
      <c r="AT352" s="3">
        <f t="shared" si="131"/>
        <v>255</v>
      </c>
      <c r="AU352" s="3">
        <f t="shared" si="132"/>
        <v>100</v>
      </c>
      <c r="AV352" s="3" t="str">
        <f t="shared" si="133"/>
        <v/>
      </c>
      <c r="AW352" s="3" t="str">
        <f t="shared" si="133"/>
        <v/>
      </c>
      <c r="AX352" s="3" t="str">
        <f t="shared" si="133"/>
        <v/>
      </c>
      <c r="AY352" s="3">
        <f t="shared" si="133"/>
        <v>255</v>
      </c>
      <c r="AZ352" s="3" t="str">
        <f t="shared" si="135"/>
        <v/>
      </c>
      <c r="BA352" s="3" t="str">
        <f t="shared" si="133"/>
        <v/>
      </c>
      <c r="BB352" s="3" t="str">
        <f t="shared" si="133"/>
        <v/>
      </c>
      <c r="BC352" s="3" t="str">
        <f t="shared" si="133"/>
        <v/>
      </c>
      <c r="BD352" s="3" t="str">
        <f t="shared" si="133"/>
        <v/>
      </c>
    </row>
    <row r="353" spans="1:56" ht="14.25" customHeight="1" x14ac:dyDescent="0.45">
      <c r="A353" s="3" t="str">
        <f t="shared" si="115"/>
        <v>MedicalClaims.udf5</v>
      </c>
      <c r="B353" t="s">
        <v>319</v>
      </c>
      <c r="C353">
        <v>146</v>
      </c>
      <c r="D353" t="s">
        <v>795</v>
      </c>
      <c r="E353" s="4" t="s">
        <v>142</v>
      </c>
      <c r="F353" t="s">
        <v>142</v>
      </c>
      <c r="G353" t="s">
        <v>6</v>
      </c>
      <c r="H353" s="3">
        <f t="shared" si="129"/>
        <v>255</v>
      </c>
      <c r="I353" t="s">
        <v>835</v>
      </c>
      <c r="J353" s="4" t="s">
        <v>963</v>
      </c>
      <c r="K353" t="s">
        <v>143</v>
      </c>
      <c r="L353" t="s">
        <v>795</v>
      </c>
      <c r="N353" s="4"/>
      <c r="O353" s="3" t="b">
        <f t="shared" si="116"/>
        <v>1</v>
      </c>
      <c r="P353" s="3" t="str">
        <f t="shared" si="117"/>
        <v>MedicalClaims</v>
      </c>
      <c r="Q353" s="3" t="str">
        <f t="shared" si="118"/>
        <v>varchar(100)</v>
      </c>
      <c r="S353" s="3" t="str">
        <f t="shared" si="119"/>
        <v>varchar(100)</v>
      </c>
      <c r="T353" s="3" t="str">
        <f t="shared" si="120"/>
        <v>alter table deerwalk.MedicalClaims add udf5 varchar(100)</v>
      </c>
      <c r="U353" s="3" t="str">
        <f t="shared" si="121"/>
        <v>exec db.ColumnPropertySet 'MedicalClaims', 'udf5', 'User Defined Field 5', @tableSchema='deerwalk'</v>
      </c>
      <c r="V353" s="3" t="str">
        <f t="shared" si="122"/>
        <v/>
      </c>
      <c r="W353" s="3" t="str">
        <f t="shared" si="123"/>
        <v>exec db.ColumnPropertySet 'MedicalClaims', 'udf5', 'UserDefinedData', @propertyName='CustomAttribute', @tableSchema='deerwalk'</v>
      </c>
      <c r="X353" s="3" t="str">
        <f t="shared" si="124"/>
        <v xml:space="preserve">/// &lt;summary&gt;User Defined Field 5&lt;/summary&gt;
[Description("User Defined Field 5")]
[Column("udf5")]
[MaxLength(100)]
public string udf5 { get; set; }
</v>
      </c>
      <c r="Y353" s="5" t="str">
        <f t="shared" si="125"/>
        <v>@Html.DescriptionListElement(model =&gt; model.udf5)</v>
      </c>
      <c r="Z353" s="3" t="str">
        <f t="shared" si="126"/>
        <v>Udf5</v>
      </c>
      <c r="AA353" s="3" t="str">
        <f t="shared" si="127"/>
        <v/>
      </c>
      <c r="AC353" s="3" t="str">
        <f t="shared" si="128"/>
        <v>exec db.ColumnPropertySet 'MedicalClaims', 'udf5', 'UDF 5', @propertyName='DisplayName', @tableSchema='deerwalk'</v>
      </c>
      <c r="AR353" s="3" t="str">
        <f t="shared" si="134"/>
        <v>udf5</v>
      </c>
      <c r="AS353" s="3" t="str">
        <f t="shared" si="130"/>
        <v>udf5</v>
      </c>
      <c r="AT353" s="3">
        <f t="shared" si="131"/>
        <v>255</v>
      </c>
      <c r="AU353" s="3">
        <f t="shared" si="132"/>
        <v>100</v>
      </c>
      <c r="AV353" s="3" t="str">
        <f t="shared" si="133"/>
        <v/>
      </c>
      <c r="AW353" s="3" t="str">
        <f t="shared" si="133"/>
        <v/>
      </c>
      <c r="AX353" s="3" t="str">
        <f t="shared" si="133"/>
        <v/>
      </c>
      <c r="AY353" s="3">
        <f t="shared" si="133"/>
        <v>255</v>
      </c>
      <c r="AZ353" s="3" t="str">
        <f t="shared" si="135"/>
        <v/>
      </c>
      <c r="BA353" s="3" t="str">
        <f t="shared" si="133"/>
        <v/>
      </c>
      <c r="BB353" s="3" t="str">
        <f t="shared" si="133"/>
        <v/>
      </c>
      <c r="BC353" s="3" t="str">
        <f t="shared" si="133"/>
        <v/>
      </c>
      <c r="BD353" s="3" t="str">
        <f t="shared" si="133"/>
        <v/>
      </c>
    </row>
    <row r="354" spans="1:56" ht="14.25" customHeight="1" x14ac:dyDescent="0.45">
      <c r="A354" s="3" t="str">
        <f t="shared" si="115"/>
        <v>MedicalClaims.udf6</v>
      </c>
      <c r="B354" t="s">
        <v>319</v>
      </c>
      <c r="C354">
        <v>147</v>
      </c>
      <c r="D354" t="s">
        <v>795</v>
      </c>
      <c r="E354" s="4" t="s">
        <v>144</v>
      </c>
      <c r="F354" t="s">
        <v>144</v>
      </c>
      <c r="G354" t="s">
        <v>6</v>
      </c>
      <c r="H354" s="3">
        <f t="shared" si="129"/>
        <v>255</v>
      </c>
      <c r="I354" t="s">
        <v>835</v>
      </c>
      <c r="J354" s="4" t="s">
        <v>964</v>
      </c>
      <c r="K354" t="s">
        <v>145</v>
      </c>
      <c r="L354" t="s">
        <v>795</v>
      </c>
      <c r="N354" s="4"/>
      <c r="O354" s="3" t="b">
        <f t="shared" si="116"/>
        <v>1</v>
      </c>
      <c r="P354" s="3" t="str">
        <f t="shared" si="117"/>
        <v>MedicalClaims</v>
      </c>
      <c r="Q354" s="3" t="str">
        <f t="shared" si="118"/>
        <v>varchar(100)</v>
      </c>
      <c r="S354" s="3" t="str">
        <f t="shared" si="119"/>
        <v>varchar(100)</v>
      </c>
      <c r="T354" s="3" t="str">
        <f t="shared" si="120"/>
        <v>alter table deerwalk.MedicalClaims add udf6 varchar(100)</v>
      </c>
      <c r="U354" s="3" t="str">
        <f t="shared" si="121"/>
        <v>exec db.ColumnPropertySet 'MedicalClaims', 'udf6', 'User Defined Field 6', @tableSchema='deerwalk'</v>
      </c>
      <c r="V354" s="3" t="str">
        <f t="shared" si="122"/>
        <v/>
      </c>
      <c r="W354" s="3" t="str">
        <f t="shared" si="123"/>
        <v>exec db.ColumnPropertySet 'MedicalClaims', 'udf6', 'UserDefinedData', @propertyName='CustomAttribute', @tableSchema='deerwalk'</v>
      </c>
      <c r="X354" s="3" t="str">
        <f t="shared" si="124"/>
        <v xml:space="preserve">/// &lt;summary&gt;User Defined Field 6&lt;/summary&gt;
[Description("User Defined Field 6")]
[Column("udf6")]
[MaxLength(100)]
public string udf6 { get; set; }
</v>
      </c>
      <c r="Y354" s="5" t="str">
        <f t="shared" si="125"/>
        <v>@Html.DescriptionListElement(model =&gt; model.udf6)</v>
      </c>
      <c r="Z354" s="3" t="str">
        <f t="shared" si="126"/>
        <v>Udf6</v>
      </c>
      <c r="AA354" s="3" t="str">
        <f t="shared" si="127"/>
        <v/>
      </c>
      <c r="AC354" s="3" t="str">
        <f t="shared" si="128"/>
        <v>exec db.ColumnPropertySet 'MedicalClaims', 'udf6', 'UDF 6', @propertyName='DisplayName', @tableSchema='deerwalk'</v>
      </c>
      <c r="AR354" s="3" t="str">
        <f t="shared" si="134"/>
        <v>udf6</v>
      </c>
      <c r="AS354" s="3" t="str">
        <f t="shared" si="130"/>
        <v>udf6</v>
      </c>
      <c r="AT354" s="3">
        <f t="shared" si="131"/>
        <v>255</v>
      </c>
      <c r="AU354" s="3">
        <f t="shared" si="132"/>
        <v>100</v>
      </c>
      <c r="AV354" s="3" t="str">
        <f t="shared" si="133"/>
        <v/>
      </c>
      <c r="AW354" s="3" t="str">
        <f t="shared" si="133"/>
        <v/>
      </c>
      <c r="AX354" s="3" t="str">
        <f t="shared" si="133"/>
        <v/>
      </c>
      <c r="AY354" s="3">
        <f t="shared" si="133"/>
        <v>255</v>
      </c>
      <c r="AZ354" s="3" t="str">
        <f t="shared" si="135"/>
        <v/>
      </c>
      <c r="BA354" s="3" t="str">
        <f t="shared" si="133"/>
        <v/>
      </c>
      <c r="BB354" s="3" t="str">
        <f t="shared" si="133"/>
        <v/>
      </c>
      <c r="BC354" s="3" t="str">
        <f t="shared" si="133"/>
        <v/>
      </c>
      <c r="BD354" s="3" t="str">
        <f t="shared" si="133"/>
        <v/>
      </c>
    </row>
    <row r="355" spans="1:56" ht="14.25" customHeight="1" x14ac:dyDescent="0.45">
      <c r="A355" s="3" t="str">
        <f t="shared" si="115"/>
        <v>MedicalClaims.udf7</v>
      </c>
      <c r="B355" t="s">
        <v>319</v>
      </c>
      <c r="C355">
        <v>148</v>
      </c>
      <c r="D355" t="s">
        <v>795</v>
      </c>
      <c r="E355" s="4" t="s">
        <v>146</v>
      </c>
      <c r="F355" t="s">
        <v>146</v>
      </c>
      <c r="G355" t="s">
        <v>6</v>
      </c>
      <c r="H355" s="3">
        <f t="shared" si="129"/>
        <v>255</v>
      </c>
      <c r="I355" t="s">
        <v>835</v>
      </c>
      <c r="J355" s="4" t="s">
        <v>965</v>
      </c>
      <c r="K355" t="s">
        <v>147</v>
      </c>
      <c r="L355" t="s">
        <v>795</v>
      </c>
      <c r="N355" s="4"/>
      <c r="O355" s="3" t="b">
        <f t="shared" si="116"/>
        <v>1</v>
      </c>
      <c r="P355" s="3" t="str">
        <f t="shared" si="117"/>
        <v>MedicalClaims</v>
      </c>
      <c r="Q355" s="3" t="str">
        <f t="shared" si="118"/>
        <v>varchar(100)</v>
      </c>
      <c r="S355" s="3" t="str">
        <f t="shared" si="119"/>
        <v>varchar(100)</v>
      </c>
      <c r="T355" s="3" t="str">
        <f t="shared" si="120"/>
        <v>alter table deerwalk.MedicalClaims add udf7 varchar(100)</v>
      </c>
      <c r="U355" s="3" t="str">
        <f t="shared" si="121"/>
        <v>exec db.ColumnPropertySet 'MedicalClaims', 'udf7', 'User Defined Field 7', @tableSchema='deerwalk'</v>
      </c>
      <c r="V355" s="3" t="str">
        <f t="shared" si="122"/>
        <v/>
      </c>
      <c r="W355" s="3" t="str">
        <f t="shared" si="123"/>
        <v>exec db.ColumnPropertySet 'MedicalClaims', 'udf7', 'UserDefinedData', @propertyName='CustomAttribute', @tableSchema='deerwalk'</v>
      </c>
      <c r="X355" s="3" t="str">
        <f t="shared" si="124"/>
        <v xml:space="preserve">/// &lt;summary&gt;User Defined Field 7&lt;/summary&gt;
[Description("User Defined Field 7")]
[Column("udf7")]
[MaxLength(100)]
public string udf7 { get; set; }
</v>
      </c>
      <c r="Y355" s="5" t="str">
        <f t="shared" si="125"/>
        <v>@Html.DescriptionListElement(model =&gt; model.udf7)</v>
      </c>
      <c r="Z355" s="3" t="str">
        <f t="shared" si="126"/>
        <v>Udf7</v>
      </c>
      <c r="AA355" s="3" t="str">
        <f t="shared" si="127"/>
        <v/>
      </c>
      <c r="AC355" s="3" t="str">
        <f t="shared" si="128"/>
        <v>exec db.ColumnPropertySet 'MedicalClaims', 'udf7', 'UDF 7', @propertyName='DisplayName', @tableSchema='deerwalk'</v>
      </c>
      <c r="AR355" s="3" t="str">
        <f t="shared" si="134"/>
        <v>udf7</v>
      </c>
      <c r="AS355" s="3" t="str">
        <f t="shared" si="130"/>
        <v>udf7</v>
      </c>
      <c r="AT355" s="3">
        <f t="shared" si="131"/>
        <v>255</v>
      </c>
      <c r="AU355" s="3">
        <f t="shared" si="132"/>
        <v>100</v>
      </c>
      <c r="AV355" s="3" t="str">
        <f t="shared" si="133"/>
        <v/>
      </c>
      <c r="AW355" s="3" t="str">
        <f t="shared" si="133"/>
        <v/>
      </c>
      <c r="AX355" s="3" t="str">
        <f t="shared" si="133"/>
        <v/>
      </c>
      <c r="AY355" s="3">
        <f t="shared" si="133"/>
        <v>255</v>
      </c>
      <c r="AZ355" s="3" t="str">
        <f t="shared" si="135"/>
        <v/>
      </c>
      <c r="BA355" s="3" t="str">
        <f t="shared" si="133"/>
        <v/>
      </c>
      <c r="BB355" s="3" t="str">
        <f t="shared" si="133"/>
        <v/>
      </c>
      <c r="BC355" s="3" t="str">
        <f t="shared" si="133"/>
        <v/>
      </c>
      <c r="BD355" s="3" t="str">
        <f t="shared" si="133"/>
        <v/>
      </c>
    </row>
    <row r="356" spans="1:56" ht="14.25" customHeight="1" x14ac:dyDescent="0.45">
      <c r="A356" s="3" t="str">
        <f t="shared" si="115"/>
        <v>MedicalClaims.udf8</v>
      </c>
      <c r="B356" t="s">
        <v>319</v>
      </c>
      <c r="C356">
        <v>149</v>
      </c>
      <c r="D356" t="s">
        <v>795</v>
      </c>
      <c r="E356" s="4" t="s">
        <v>148</v>
      </c>
      <c r="F356" t="s">
        <v>148</v>
      </c>
      <c r="G356" t="s">
        <v>6</v>
      </c>
      <c r="H356" s="3">
        <f t="shared" si="129"/>
        <v>255</v>
      </c>
      <c r="I356" t="s">
        <v>835</v>
      </c>
      <c r="J356" s="4" t="s">
        <v>966</v>
      </c>
      <c r="K356" t="s">
        <v>149</v>
      </c>
      <c r="L356" t="s">
        <v>795</v>
      </c>
      <c r="N356" s="4"/>
      <c r="O356" s="3" t="b">
        <f t="shared" si="116"/>
        <v>1</v>
      </c>
      <c r="P356" s="3" t="str">
        <f t="shared" si="117"/>
        <v>MedicalClaims</v>
      </c>
      <c r="Q356" s="3" t="str">
        <f t="shared" si="118"/>
        <v>varchar(100)</v>
      </c>
      <c r="S356" s="3" t="str">
        <f t="shared" si="119"/>
        <v>varchar(100)</v>
      </c>
      <c r="T356" s="3" t="str">
        <f t="shared" si="120"/>
        <v>alter table deerwalk.MedicalClaims add udf8 varchar(100)</v>
      </c>
      <c r="U356" s="3" t="str">
        <f t="shared" si="121"/>
        <v>exec db.ColumnPropertySet 'MedicalClaims', 'udf8', 'User Defined Field 8', @tableSchema='deerwalk'</v>
      </c>
      <c r="V356" s="3" t="str">
        <f t="shared" si="122"/>
        <v/>
      </c>
      <c r="W356" s="3" t="str">
        <f t="shared" si="123"/>
        <v>exec db.ColumnPropertySet 'MedicalClaims', 'udf8', 'UserDefinedData', @propertyName='CustomAttribute', @tableSchema='deerwalk'</v>
      </c>
      <c r="X356" s="3" t="str">
        <f t="shared" si="124"/>
        <v xml:space="preserve">/// &lt;summary&gt;User Defined Field 8&lt;/summary&gt;
[Description("User Defined Field 8")]
[Column("udf8")]
[MaxLength(100)]
public string udf8 { get; set; }
</v>
      </c>
      <c r="Y356" s="5" t="str">
        <f t="shared" si="125"/>
        <v>@Html.DescriptionListElement(model =&gt; model.udf8)</v>
      </c>
      <c r="Z356" s="3" t="str">
        <f t="shared" si="126"/>
        <v>Udf8</v>
      </c>
      <c r="AA356" s="3" t="str">
        <f t="shared" si="127"/>
        <v/>
      </c>
      <c r="AC356" s="3" t="str">
        <f t="shared" si="128"/>
        <v>exec db.ColumnPropertySet 'MedicalClaims', 'udf8', 'UDF 8', @propertyName='DisplayName', @tableSchema='deerwalk'</v>
      </c>
      <c r="AR356" s="3" t="str">
        <f t="shared" si="134"/>
        <v>udf8</v>
      </c>
      <c r="AS356" s="3" t="str">
        <f t="shared" si="130"/>
        <v>udf8</v>
      </c>
      <c r="AT356" s="3">
        <f t="shared" si="131"/>
        <v>255</v>
      </c>
      <c r="AU356" s="3">
        <f t="shared" si="132"/>
        <v>100</v>
      </c>
      <c r="AV356" s="3" t="str">
        <f t="shared" si="133"/>
        <v/>
      </c>
      <c r="AW356" s="3" t="str">
        <f t="shared" si="133"/>
        <v/>
      </c>
      <c r="AX356" s="3" t="str">
        <f t="shared" si="133"/>
        <v/>
      </c>
      <c r="AY356" s="3">
        <f t="shared" si="133"/>
        <v>255</v>
      </c>
      <c r="AZ356" s="3" t="str">
        <f t="shared" si="135"/>
        <v/>
      </c>
      <c r="BA356" s="3" t="str">
        <f t="shared" si="133"/>
        <v/>
      </c>
      <c r="BB356" s="3" t="str">
        <f t="shared" si="133"/>
        <v/>
      </c>
      <c r="BC356" s="3" t="str">
        <f t="shared" si="133"/>
        <v/>
      </c>
      <c r="BD356" s="3" t="str">
        <f t="shared" si="133"/>
        <v/>
      </c>
    </row>
    <row r="357" spans="1:56" ht="14.25" customHeight="1" x14ac:dyDescent="0.45">
      <c r="A357" s="3" t="str">
        <f t="shared" si="115"/>
        <v>MedicalClaims.udf9</v>
      </c>
      <c r="B357" t="s">
        <v>319</v>
      </c>
      <c r="C357">
        <v>150</v>
      </c>
      <c r="D357" t="s">
        <v>795</v>
      </c>
      <c r="E357" s="4" t="s">
        <v>150</v>
      </c>
      <c r="F357" t="s">
        <v>150</v>
      </c>
      <c r="G357" t="s">
        <v>6</v>
      </c>
      <c r="H357" s="3">
        <f t="shared" si="129"/>
        <v>255</v>
      </c>
      <c r="I357" t="s">
        <v>835</v>
      </c>
      <c r="J357" s="4" t="s">
        <v>967</v>
      </c>
      <c r="K357" t="s">
        <v>151</v>
      </c>
      <c r="L357" t="s">
        <v>795</v>
      </c>
      <c r="N357" s="4"/>
      <c r="O357" s="3" t="b">
        <f t="shared" si="116"/>
        <v>1</v>
      </c>
      <c r="P357" s="3" t="str">
        <f t="shared" si="117"/>
        <v>MedicalClaims</v>
      </c>
      <c r="Q357" s="3" t="str">
        <f t="shared" si="118"/>
        <v>varchar(100)</v>
      </c>
      <c r="S357" s="3" t="str">
        <f t="shared" si="119"/>
        <v>varchar(100)</v>
      </c>
      <c r="T357" s="3" t="str">
        <f t="shared" si="120"/>
        <v>alter table deerwalk.MedicalClaims add udf9 varchar(100)</v>
      </c>
      <c r="U357" s="3" t="str">
        <f t="shared" si="121"/>
        <v>exec db.ColumnPropertySet 'MedicalClaims', 'udf9', 'User Defined Field 9', @tableSchema='deerwalk'</v>
      </c>
      <c r="V357" s="3" t="str">
        <f t="shared" si="122"/>
        <v/>
      </c>
      <c r="W357" s="3" t="str">
        <f t="shared" si="123"/>
        <v>exec db.ColumnPropertySet 'MedicalClaims', 'udf9', 'UserDefinedData', @propertyName='CustomAttribute', @tableSchema='deerwalk'</v>
      </c>
      <c r="X357" s="3" t="str">
        <f t="shared" si="124"/>
        <v xml:space="preserve">/// &lt;summary&gt;User Defined Field 9&lt;/summary&gt;
[Description("User Defined Field 9")]
[Column("udf9")]
[MaxLength(100)]
public string udf9 { get; set; }
</v>
      </c>
      <c r="Y357" s="5" t="str">
        <f t="shared" si="125"/>
        <v>@Html.DescriptionListElement(model =&gt; model.udf9)</v>
      </c>
      <c r="Z357" s="3" t="str">
        <f t="shared" si="126"/>
        <v>Udf9</v>
      </c>
      <c r="AA357" s="3" t="str">
        <f t="shared" si="127"/>
        <v/>
      </c>
      <c r="AC357" s="3" t="str">
        <f t="shared" si="128"/>
        <v>exec db.ColumnPropertySet 'MedicalClaims', 'udf9', 'UDF 9', @propertyName='DisplayName', @tableSchema='deerwalk'</v>
      </c>
      <c r="AR357" s="3" t="str">
        <f t="shared" si="134"/>
        <v>udf9</v>
      </c>
      <c r="AS357" s="3" t="str">
        <f t="shared" si="130"/>
        <v>udf9</v>
      </c>
      <c r="AT357" s="3">
        <f t="shared" si="131"/>
        <v>255</v>
      </c>
      <c r="AU357" s="3">
        <f t="shared" si="132"/>
        <v>100</v>
      </c>
      <c r="AV357" s="3" t="str">
        <f t="shared" si="133"/>
        <v/>
      </c>
      <c r="AW357" s="3" t="str">
        <f t="shared" si="133"/>
        <v/>
      </c>
      <c r="AX357" s="3" t="str">
        <f t="shared" si="133"/>
        <v/>
      </c>
      <c r="AY357" s="3">
        <f t="shared" si="133"/>
        <v>255</v>
      </c>
      <c r="AZ357" s="3" t="str">
        <f t="shared" si="135"/>
        <v/>
      </c>
      <c r="BA357" s="3" t="str">
        <f t="shared" si="133"/>
        <v/>
      </c>
      <c r="BB357" s="3" t="str">
        <f t="shared" si="133"/>
        <v/>
      </c>
      <c r="BC357" s="3" t="str">
        <f t="shared" si="133"/>
        <v/>
      </c>
      <c r="BD357" s="3" t="str">
        <f t="shared" si="133"/>
        <v/>
      </c>
    </row>
    <row r="358" spans="1:56" ht="14.25" customHeight="1" x14ac:dyDescent="0.45">
      <c r="A358" s="3" t="str">
        <f t="shared" si="115"/>
        <v>MedicalClaims.udf10</v>
      </c>
      <c r="B358" t="s">
        <v>319</v>
      </c>
      <c r="C358">
        <v>151</v>
      </c>
      <c r="D358" t="s">
        <v>795</v>
      </c>
      <c r="E358" s="4" t="s">
        <v>152</v>
      </c>
      <c r="F358" t="s">
        <v>152</v>
      </c>
      <c r="G358" t="s">
        <v>6</v>
      </c>
      <c r="H358" s="3">
        <f t="shared" si="129"/>
        <v>255</v>
      </c>
      <c r="I358" t="s">
        <v>835</v>
      </c>
      <c r="J358" s="4" t="s">
        <v>968</v>
      </c>
      <c r="K358" t="s">
        <v>153</v>
      </c>
      <c r="L358" t="s">
        <v>795</v>
      </c>
      <c r="N358" s="4"/>
      <c r="O358" s="3" t="b">
        <f t="shared" si="116"/>
        <v>1</v>
      </c>
      <c r="P358" s="3" t="str">
        <f t="shared" si="117"/>
        <v>MedicalClaims</v>
      </c>
      <c r="Q358" s="3" t="str">
        <f t="shared" si="118"/>
        <v>varchar(100)</v>
      </c>
      <c r="S358" s="3" t="str">
        <f t="shared" si="119"/>
        <v>varchar(100)</v>
      </c>
      <c r="T358" s="3" t="str">
        <f t="shared" si="120"/>
        <v>alter table deerwalk.MedicalClaims add udf10 varchar(100)</v>
      </c>
      <c r="U358" s="3" t="str">
        <f t="shared" si="121"/>
        <v>exec db.ColumnPropertySet 'MedicalClaims', 'udf10', 'User Defined Field 10', @tableSchema='deerwalk'</v>
      </c>
      <c r="V358" s="3" t="str">
        <f t="shared" si="122"/>
        <v/>
      </c>
      <c r="W358" s="3" t="str">
        <f t="shared" si="123"/>
        <v>exec db.ColumnPropertySet 'MedicalClaims', 'udf10', 'UserDefinedData', @propertyName='CustomAttribute', @tableSchema='deerwalk'</v>
      </c>
      <c r="X358" s="3" t="str">
        <f t="shared" si="124"/>
        <v xml:space="preserve">/// &lt;summary&gt;User Defined Field 10&lt;/summary&gt;
[Description("User Defined Field 10")]
[Column("udf10")]
[MaxLength(100)]
public string udf10 { get; set; }
</v>
      </c>
      <c r="Y358" s="5" t="str">
        <f t="shared" si="125"/>
        <v>@Html.DescriptionListElement(model =&gt; model.udf10)</v>
      </c>
      <c r="Z358" s="3" t="str">
        <f t="shared" si="126"/>
        <v>Udf10</v>
      </c>
      <c r="AA358" s="3" t="str">
        <f t="shared" si="127"/>
        <v/>
      </c>
      <c r="AC358" s="3" t="str">
        <f t="shared" si="128"/>
        <v>exec db.ColumnPropertySet 'MedicalClaims', 'udf10', 'UDF 10', @propertyName='DisplayName', @tableSchema='deerwalk'</v>
      </c>
      <c r="AR358" s="3" t="str">
        <f t="shared" si="134"/>
        <v>udf10</v>
      </c>
      <c r="AS358" s="3" t="str">
        <f t="shared" si="130"/>
        <v>udf10</v>
      </c>
      <c r="AT358" s="3">
        <f t="shared" si="131"/>
        <v>255</v>
      </c>
      <c r="AU358" s="3">
        <f t="shared" si="132"/>
        <v>100</v>
      </c>
      <c r="AV358" s="3" t="str">
        <f t="shared" si="133"/>
        <v/>
      </c>
      <c r="AW358" s="3" t="str">
        <f t="shared" si="133"/>
        <v/>
      </c>
      <c r="AX358" s="3" t="str">
        <f t="shared" si="133"/>
        <v/>
      </c>
      <c r="AY358" s="3">
        <f t="shared" si="133"/>
        <v>255</v>
      </c>
      <c r="AZ358" s="3" t="str">
        <f t="shared" si="135"/>
        <v/>
      </c>
      <c r="BA358" s="3" t="str">
        <f t="shared" si="133"/>
        <v/>
      </c>
      <c r="BB358" s="3" t="str">
        <f t="shared" si="133"/>
        <v/>
      </c>
      <c r="BC358" s="3" t="str">
        <f t="shared" si="133"/>
        <v/>
      </c>
      <c r="BD358" s="3" t="str">
        <f t="shared" si="133"/>
        <v/>
      </c>
    </row>
    <row r="359" spans="1:56" ht="14.25" customHeight="1" x14ac:dyDescent="0.45">
      <c r="A359" s="3" t="str">
        <f t="shared" si="115"/>
        <v>MedicalClaims.udf11</v>
      </c>
      <c r="B359" t="s">
        <v>319</v>
      </c>
      <c r="C359">
        <v>152</v>
      </c>
      <c r="D359" t="s">
        <v>795</v>
      </c>
      <c r="E359" s="4" t="s">
        <v>154</v>
      </c>
      <c r="F359" t="s">
        <v>154</v>
      </c>
      <c r="G359" t="s">
        <v>6</v>
      </c>
      <c r="H359" s="3">
        <f t="shared" si="129"/>
        <v>255</v>
      </c>
      <c r="I359" t="s">
        <v>835</v>
      </c>
      <c r="J359" s="4" t="s">
        <v>969</v>
      </c>
      <c r="K359" t="s">
        <v>155</v>
      </c>
      <c r="L359" t="s">
        <v>795</v>
      </c>
      <c r="N359" s="4"/>
      <c r="O359" s="3" t="b">
        <f t="shared" si="116"/>
        <v>1</v>
      </c>
      <c r="P359" s="3" t="str">
        <f t="shared" si="117"/>
        <v>MedicalClaims</v>
      </c>
      <c r="Q359" s="3" t="str">
        <f t="shared" si="118"/>
        <v>varchar(100)</v>
      </c>
      <c r="S359" s="3" t="str">
        <f t="shared" si="119"/>
        <v>varchar(100)</v>
      </c>
      <c r="T359" s="3" t="str">
        <f t="shared" si="120"/>
        <v>alter table deerwalk.MedicalClaims add udf11 varchar(100)</v>
      </c>
      <c r="U359" s="3" t="str">
        <f t="shared" si="121"/>
        <v>exec db.ColumnPropertySet 'MedicalClaims', 'udf11', 'User Defined Field 11', @tableSchema='deerwalk'</v>
      </c>
      <c r="V359" s="3" t="str">
        <f t="shared" si="122"/>
        <v/>
      </c>
      <c r="W359" s="3" t="str">
        <f t="shared" si="123"/>
        <v>exec db.ColumnPropertySet 'MedicalClaims', 'udf11', 'UserDefinedData', @propertyName='CustomAttribute', @tableSchema='deerwalk'</v>
      </c>
      <c r="X359" s="3" t="str">
        <f t="shared" si="124"/>
        <v xml:space="preserve">/// &lt;summary&gt;User Defined Field 11&lt;/summary&gt;
[Description("User Defined Field 11")]
[Column("udf11")]
[MaxLength(100)]
public string udf11 { get; set; }
</v>
      </c>
      <c r="Y359" s="5" t="str">
        <f t="shared" si="125"/>
        <v>@Html.DescriptionListElement(model =&gt; model.udf11)</v>
      </c>
      <c r="Z359" s="3" t="str">
        <f t="shared" si="126"/>
        <v>Udf11</v>
      </c>
      <c r="AA359" s="3" t="str">
        <f t="shared" si="127"/>
        <v/>
      </c>
      <c r="AC359" s="3" t="str">
        <f t="shared" si="128"/>
        <v>exec db.ColumnPropertySet 'MedicalClaims', 'udf11', 'UDF 11', @propertyName='DisplayName', @tableSchema='deerwalk'</v>
      </c>
      <c r="AR359" s="3" t="str">
        <f t="shared" si="134"/>
        <v>udf11</v>
      </c>
      <c r="AS359" s="3" t="str">
        <f t="shared" si="130"/>
        <v>udf11</v>
      </c>
      <c r="AT359" s="3">
        <f t="shared" si="131"/>
        <v>255</v>
      </c>
      <c r="AU359" s="3">
        <f t="shared" si="132"/>
        <v>100</v>
      </c>
      <c r="AV359" s="3" t="str">
        <f t="shared" si="133"/>
        <v/>
      </c>
      <c r="AW359" s="3" t="str">
        <f t="shared" si="133"/>
        <v/>
      </c>
      <c r="AX359" s="3" t="str">
        <f t="shared" si="133"/>
        <v/>
      </c>
      <c r="AY359" s="3">
        <f t="shared" si="133"/>
        <v>255</v>
      </c>
      <c r="AZ359" s="3" t="str">
        <f t="shared" si="135"/>
        <v/>
      </c>
      <c r="BA359" s="3" t="str">
        <f t="shared" si="133"/>
        <v/>
      </c>
      <c r="BB359" s="3" t="str">
        <f t="shared" si="133"/>
        <v/>
      </c>
      <c r="BC359" s="3" t="str">
        <f t="shared" si="133"/>
        <v/>
      </c>
      <c r="BD359" s="3" t="str">
        <f t="shared" si="133"/>
        <v/>
      </c>
    </row>
    <row r="360" spans="1:56" ht="14.25" customHeight="1" x14ac:dyDescent="0.45">
      <c r="A360" s="3" t="str">
        <f t="shared" si="115"/>
        <v>MedicalClaims.udf12</v>
      </c>
      <c r="B360" t="s">
        <v>319</v>
      </c>
      <c r="C360">
        <v>153</v>
      </c>
      <c r="D360" t="s">
        <v>795</v>
      </c>
      <c r="E360" s="4" t="s">
        <v>156</v>
      </c>
      <c r="F360" t="s">
        <v>156</v>
      </c>
      <c r="G360" t="s">
        <v>6</v>
      </c>
      <c r="H360" s="3">
        <f t="shared" si="129"/>
        <v>255</v>
      </c>
      <c r="I360" t="s">
        <v>835</v>
      </c>
      <c r="J360" s="4" t="s">
        <v>970</v>
      </c>
      <c r="K360" t="s">
        <v>157</v>
      </c>
      <c r="L360" t="s">
        <v>795</v>
      </c>
      <c r="N360" s="4"/>
      <c r="O360" s="3" t="b">
        <f t="shared" si="116"/>
        <v>1</v>
      </c>
      <c r="P360" s="3" t="str">
        <f t="shared" si="117"/>
        <v>MedicalClaims</v>
      </c>
      <c r="Q360" s="3" t="str">
        <f t="shared" si="118"/>
        <v>varchar(100)</v>
      </c>
      <c r="S360" s="3" t="str">
        <f t="shared" si="119"/>
        <v>varchar(100)</v>
      </c>
      <c r="T360" s="3" t="str">
        <f t="shared" si="120"/>
        <v>alter table deerwalk.MedicalClaims add udf12 varchar(100)</v>
      </c>
      <c r="U360" s="3" t="str">
        <f t="shared" si="121"/>
        <v>exec db.ColumnPropertySet 'MedicalClaims', 'udf12', 'User Defined Field 12', @tableSchema='deerwalk'</v>
      </c>
      <c r="V360" s="3" t="str">
        <f t="shared" si="122"/>
        <v/>
      </c>
      <c r="W360" s="3" t="str">
        <f t="shared" si="123"/>
        <v>exec db.ColumnPropertySet 'MedicalClaims', 'udf12', 'UserDefinedData', @propertyName='CustomAttribute', @tableSchema='deerwalk'</v>
      </c>
      <c r="X360" s="3" t="str">
        <f t="shared" si="124"/>
        <v xml:space="preserve">/// &lt;summary&gt;User Defined Field 12&lt;/summary&gt;
[Description("User Defined Field 12")]
[Column("udf12")]
[MaxLength(100)]
public string udf12 { get; set; }
</v>
      </c>
      <c r="Y360" s="5" t="str">
        <f t="shared" si="125"/>
        <v>@Html.DescriptionListElement(model =&gt; model.udf12)</v>
      </c>
      <c r="Z360" s="3" t="str">
        <f t="shared" si="126"/>
        <v>Udf12</v>
      </c>
      <c r="AA360" s="3" t="str">
        <f t="shared" si="127"/>
        <v/>
      </c>
      <c r="AC360" s="3" t="str">
        <f t="shared" si="128"/>
        <v>exec db.ColumnPropertySet 'MedicalClaims', 'udf12', 'UDF 12', @propertyName='DisplayName', @tableSchema='deerwalk'</v>
      </c>
      <c r="AR360" s="3" t="str">
        <f t="shared" si="134"/>
        <v>udf12</v>
      </c>
      <c r="AS360" s="3" t="str">
        <f t="shared" si="130"/>
        <v>udf12</v>
      </c>
      <c r="AT360" s="3">
        <f t="shared" si="131"/>
        <v>255</v>
      </c>
      <c r="AU360" s="3">
        <f t="shared" si="132"/>
        <v>100</v>
      </c>
      <c r="AV360" s="3" t="str">
        <f t="shared" si="133"/>
        <v/>
      </c>
      <c r="AW360" s="3" t="str">
        <f t="shared" si="133"/>
        <v/>
      </c>
      <c r="AX360" s="3" t="str">
        <f t="shared" si="133"/>
        <v/>
      </c>
      <c r="AY360" s="3">
        <f t="shared" si="133"/>
        <v>255</v>
      </c>
      <c r="AZ360" s="3" t="str">
        <f t="shared" si="135"/>
        <v/>
      </c>
      <c r="BA360" s="3" t="str">
        <f t="shared" si="133"/>
        <v/>
      </c>
      <c r="BB360" s="3" t="str">
        <f t="shared" si="133"/>
        <v/>
      </c>
      <c r="BC360" s="3" t="str">
        <f t="shared" si="133"/>
        <v/>
      </c>
      <c r="BD360" s="3" t="str">
        <f t="shared" si="133"/>
        <v/>
      </c>
    </row>
    <row r="361" spans="1:56" ht="14.25" customHeight="1" x14ac:dyDescent="0.45">
      <c r="A361" s="3" t="str">
        <f t="shared" si="115"/>
        <v>MedicalClaims.udf13</v>
      </c>
      <c r="B361" t="s">
        <v>319</v>
      </c>
      <c r="C361">
        <v>154</v>
      </c>
      <c r="D361" t="s">
        <v>795</v>
      </c>
      <c r="E361" s="4" t="s">
        <v>158</v>
      </c>
      <c r="F361" t="s">
        <v>158</v>
      </c>
      <c r="G361" t="s">
        <v>6</v>
      </c>
      <c r="H361" s="3">
        <f t="shared" si="129"/>
        <v>255</v>
      </c>
      <c r="I361" t="s">
        <v>835</v>
      </c>
      <c r="J361" s="4" t="s">
        <v>971</v>
      </c>
      <c r="K361" t="s">
        <v>159</v>
      </c>
      <c r="L361" t="s">
        <v>795</v>
      </c>
      <c r="N361" s="4"/>
      <c r="O361" s="3" t="b">
        <f t="shared" si="116"/>
        <v>1</v>
      </c>
      <c r="P361" s="3" t="str">
        <f t="shared" si="117"/>
        <v>MedicalClaims</v>
      </c>
      <c r="Q361" s="3" t="str">
        <f t="shared" si="118"/>
        <v>varchar(100)</v>
      </c>
      <c r="S361" s="3" t="str">
        <f t="shared" si="119"/>
        <v>varchar(100)</v>
      </c>
      <c r="T361" s="3" t="str">
        <f t="shared" si="120"/>
        <v>alter table deerwalk.MedicalClaims add udf13 varchar(100)</v>
      </c>
      <c r="U361" s="3" t="str">
        <f t="shared" si="121"/>
        <v>exec db.ColumnPropertySet 'MedicalClaims', 'udf13', 'User Defined Field 13', @tableSchema='deerwalk'</v>
      </c>
      <c r="V361" s="3" t="str">
        <f t="shared" si="122"/>
        <v/>
      </c>
      <c r="W361" s="3" t="str">
        <f t="shared" si="123"/>
        <v>exec db.ColumnPropertySet 'MedicalClaims', 'udf13', 'UserDefinedData', @propertyName='CustomAttribute', @tableSchema='deerwalk'</v>
      </c>
      <c r="X361" s="3" t="str">
        <f t="shared" si="124"/>
        <v xml:space="preserve">/// &lt;summary&gt;User Defined Field 13&lt;/summary&gt;
[Description("User Defined Field 13")]
[Column("udf13")]
[MaxLength(100)]
public string udf13 { get; set; }
</v>
      </c>
      <c r="Y361" s="5" t="str">
        <f t="shared" si="125"/>
        <v>@Html.DescriptionListElement(model =&gt; model.udf13)</v>
      </c>
      <c r="Z361" s="3" t="str">
        <f t="shared" si="126"/>
        <v>Udf13</v>
      </c>
      <c r="AA361" s="3" t="str">
        <f t="shared" si="127"/>
        <v/>
      </c>
      <c r="AC361" s="3" t="str">
        <f t="shared" si="128"/>
        <v>exec db.ColumnPropertySet 'MedicalClaims', 'udf13', 'UDF 13', @propertyName='DisplayName', @tableSchema='deerwalk'</v>
      </c>
      <c r="AR361" s="3" t="str">
        <f t="shared" si="134"/>
        <v>udf13</v>
      </c>
      <c r="AS361" s="3" t="str">
        <f t="shared" si="130"/>
        <v>udf13</v>
      </c>
      <c r="AT361" s="3">
        <f t="shared" si="131"/>
        <v>255</v>
      </c>
      <c r="AU361" s="3">
        <f t="shared" si="132"/>
        <v>100</v>
      </c>
      <c r="AV361" s="3" t="str">
        <f t="shared" si="133"/>
        <v/>
      </c>
      <c r="AW361" s="3" t="str">
        <f t="shared" si="133"/>
        <v/>
      </c>
      <c r="AX361" s="3" t="str">
        <f t="shared" si="133"/>
        <v/>
      </c>
      <c r="AY361" s="3">
        <f t="shared" si="133"/>
        <v>255</v>
      </c>
      <c r="AZ361" s="3" t="str">
        <f t="shared" si="135"/>
        <v/>
      </c>
      <c r="BA361" s="3" t="str">
        <f t="shared" si="133"/>
        <v/>
      </c>
      <c r="BB361" s="3" t="str">
        <f t="shared" si="133"/>
        <v/>
      </c>
      <c r="BC361" s="3" t="str">
        <f t="shared" si="133"/>
        <v/>
      </c>
      <c r="BD361" s="3" t="str">
        <f t="shared" si="133"/>
        <v/>
      </c>
    </row>
    <row r="362" spans="1:56" ht="14.25" customHeight="1" x14ac:dyDescent="0.45">
      <c r="A362" s="3" t="str">
        <f t="shared" si="115"/>
        <v>MedicalClaims.udf14</v>
      </c>
      <c r="B362" t="s">
        <v>319</v>
      </c>
      <c r="C362">
        <v>155</v>
      </c>
      <c r="D362" t="s">
        <v>795</v>
      </c>
      <c r="E362" s="4" t="s">
        <v>160</v>
      </c>
      <c r="F362" t="s">
        <v>160</v>
      </c>
      <c r="G362" t="s">
        <v>6</v>
      </c>
      <c r="H362" s="3">
        <f t="shared" si="129"/>
        <v>255</v>
      </c>
      <c r="I362" t="s">
        <v>835</v>
      </c>
      <c r="J362" s="4" t="s">
        <v>972</v>
      </c>
      <c r="K362" t="s">
        <v>161</v>
      </c>
      <c r="L362" t="s">
        <v>795</v>
      </c>
      <c r="N362" s="4"/>
      <c r="O362" s="3" t="b">
        <f t="shared" si="116"/>
        <v>1</v>
      </c>
      <c r="P362" s="3" t="str">
        <f t="shared" si="117"/>
        <v>MedicalClaims</v>
      </c>
      <c r="Q362" s="3" t="str">
        <f t="shared" si="118"/>
        <v>varchar(100)</v>
      </c>
      <c r="S362" s="3" t="str">
        <f t="shared" si="119"/>
        <v>varchar(100)</v>
      </c>
      <c r="T362" s="3" t="str">
        <f t="shared" si="120"/>
        <v>alter table deerwalk.MedicalClaims add udf14 varchar(100)</v>
      </c>
      <c r="U362" s="3" t="str">
        <f t="shared" si="121"/>
        <v>exec db.ColumnPropertySet 'MedicalClaims', 'udf14', 'User Defined Field 14', @tableSchema='deerwalk'</v>
      </c>
      <c r="V362" s="3" t="str">
        <f t="shared" si="122"/>
        <v/>
      </c>
      <c r="W362" s="3" t="str">
        <f t="shared" si="123"/>
        <v>exec db.ColumnPropertySet 'MedicalClaims', 'udf14', 'UserDefinedData', @propertyName='CustomAttribute', @tableSchema='deerwalk'</v>
      </c>
      <c r="X362" s="3" t="str">
        <f t="shared" si="124"/>
        <v xml:space="preserve">/// &lt;summary&gt;User Defined Field 14&lt;/summary&gt;
[Description("User Defined Field 14")]
[Column("udf14")]
[MaxLength(100)]
public string udf14 { get; set; }
</v>
      </c>
      <c r="Y362" s="5" t="str">
        <f t="shared" si="125"/>
        <v>@Html.DescriptionListElement(model =&gt; model.udf14)</v>
      </c>
      <c r="Z362" s="3" t="str">
        <f t="shared" si="126"/>
        <v>Udf14</v>
      </c>
      <c r="AA362" s="3" t="str">
        <f t="shared" si="127"/>
        <v/>
      </c>
      <c r="AC362" s="3" t="str">
        <f t="shared" si="128"/>
        <v>exec db.ColumnPropertySet 'MedicalClaims', 'udf14', 'UDF 14', @propertyName='DisplayName', @tableSchema='deerwalk'</v>
      </c>
      <c r="AR362" s="3" t="str">
        <f t="shared" si="134"/>
        <v>udf14</v>
      </c>
      <c r="AS362" s="3" t="str">
        <f t="shared" si="130"/>
        <v>udf14</v>
      </c>
      <c r="AT362" s="3">
        <f t="shared" si="131"/>
        <v>255</v>
      </c>
      <c r="AU362" s="3">
        <f t="shared" si="132"/>
        <v>100</v>
      </c>
      <c r="AV362" s="3" t="str">
        <f t="shared" si="133"/>
        <v/>
      </c>
      <c r="AW362" s="3" t="str">
        <f t="shared" si="133"/>
        <v/>
      </c>
      <c r="AX362" s="3" t="str">
        <f t="shared" si="133"/>
        <v/>
      </c>
      <c r="AY362" s="3">
        <f t="shared" si="133"/>
        <v>255</v>
      </c>
      <c r="AZ362" s="3" t="str">
        <f t="shared" si="135"/>
        <v/>
      </c>
      <c r="BA362" s="3" t="str">
        <f t="shared" si="133"/>
        <v/>
      </c>
      <c r="BB362" s="3" t="str">
        <f t="shared" si="133"/>
        <v/>
      </c>
      <c r="BC362" s="3" t="str">
        <f t="shared" si="133"/>
        <v/>
      </c>
      <c r="BD362" s="3" t="str">
        <f t="shared" si="133"/>
        <v/>
      </c>
    </row>
    <row r="363" spans="1:56" ht="14.25" customHeight="1" x14ac:dyDescent="0.45">
      <c r="A363" s="3" t="str">
        <f t="shared" si="115"/>
        <v>MedicalClaims.udf15</v>
      </c>
      <c r="B363" t="s">
        <v>319</v>
      </c>
      <c r="C363">
        <v>156</v>
      </c>
      <c r="D363" t="s">
        <v>795</v>
      </c>
      <c r="E363" s="4" t="s">
        <v>162</v>
      </c>
      <c r="F363" t="s">
        <v>162</v>
      </c>
      <c r="G363" t="s">
        <v>6</v>
      </c>
      <c r="H363" s="3">
        <f t="shared" si="129"/>
        <v>255</v>
      </c>
      <c r="I363" t="s">
        <v>835</v>
      </c>
      <c r="J363" s="4" t="s">
        <v>973</v>
      </c>
      <c r="K363" t="s">
        <v>163</v>
      </c>
      <c r="L363" t="s">
        <v>795</v>
      </c>
      <c r="N363" s="4"/>
      <c r="O363" s="3" t="b">
        <f t="shared" si="116"/>
        <v>1</v>
      </c>
      <c r="P363" s="3" t="str">
        <f t="shared" si="117"/>
        <v>MedicalClaims</v>
      </c>
      <c r="Q363" s="3" t="str">
        <f t="shared" si="118"/>
        <v>varchar(100)</v>
      </c>
      <c r="S363" s="3" t="str">
        <f t="shared" si="119"/>
        <v>varchar(100)</v>
      </c>
      <c r="T363" s="3" t="str">
        <f t="shared" si="120"/>
        <v>alter table deerwalk.MedicalClaims add udf15 varchar(100)</v>
      </c>
      <c r="U363" s="3" t="str">
        <f t="shared" si="121"/>
        <v>exec db.ColumnPropertySet 'MedicalClaims', 'udf15', 'User Defined Field 15', @tableSchema='deerwalk'</v>
      </c>
      <c r="V363" s="3" t="str">
        <f t="shared" si="122"/>
        <v/>
      </c>
      <c r="W363" s="3" t="str">
        <f t="shared" si="123"/>
        <v>exec db.ColumnPropertySet 'MedicalClaims', 'udf15', 'UserDefinedData', @propertyName='CustomAttribute', @tableSchema='deerwalk'</v>
      </c>
      <c r="X363" s="3" t="str">
        <f t="shared" si="124"/>
        <v xml:space="preserve">/// &lt;summary&gt;User Defined Field 15&lt;/summary&gt;
[Description("User Defined Field 15")]
[Column("udf15")]
[MaxLength(100)]
public string udf15 { get; set; }
</v>
      </c>
      <c r="Y363" s="5" t="str">
        <f t="shared" si="125"/>
        <v>@Html.DescriptionListElement(model =&gt; model.udf15)</v>
      </c>
      <c r="Z363" s="3" t="str">
        <f t="shared" si="126"/>
        <v>Udf15</v>
      </c>
      <c r="AA363" s="3" t="str">
        <f t="shared" si="127"/>
        <v/>
      </c>
      <c r="AC363" s="3" t="str">
        <f t="shared" si="128"/>
        <v>exec db.ColumnPropertySet 'MedicalClaims', 'udf15', 'UDF 15', @propertyName='DisplayName', @tableSchema='deerwalk'</v>
      </c>
      <c r="AR363" s="3" t="str">
        <f t="shared" si="134"/>
        <v>udf15</v>
      </c>
      <c r="AS363" s="3" t="str">
        <f t="shared" si="130"/>
        <v>udf15</v>
      </c>
      <c r="AT363" s="3">
        <f t="shared" si="131"/>
        <v>255</v>
      </c>
      <c r="AU363" s="3">
        <f t="shared" si="132"/>
        <v>100</v>
      </c>
      <c r="AV363" s="3" t="str">
        <f t="shared" si="133"/>
        <v/>
      </c>
      <c r="AW363" s="3" t="str">
        <f t="shared" si="133"/>
        <v/>
      </c>
      <c r="AX363" s="3" t="str">
        <f t="shared" si="133"/>
        <v/>
      </c>
      <c r="AY363" s="3">
        <f t="shared" si="133"/>
        <v>255</v>
      </c>
      <c r="AZ363" s="3" t="str">
        <f t="shared" si="135"/>
        <v/>
      </c>
      <c r="BA363" s="3" t="str">
        <f t="shared" si="133"/>
        <v/>
      </c>
      <c r="BB363" s="3" t="str">
        <f t="shared" si="133"/>
        <v/>
      </c>
      <c r="BC363" s="3" t="str">
        <f t="shared" si="133"/>
        <v/>
      </c>
      <c r="BD363" s="3" t="str">
        <f t="shared" si="133"/>
        <v/>
      </c>
    </row>
    <row r="364" spans="1:56" ht="14.25" customHeight="1" x14ac:dyDescent="0.45">
      <c r="A364" s="3" t="str">
        <f t="shared" si="115"/>
        <v>MedicalClaims.udf16</v>
      </c>
      <c r="B364" t="s">
        <v>319</v>
      </c>
      <c r="C364">
        <v>157</v>
      </c>
      <c r="D364" t="s">
        <v>795</v>
      </c>
      <c r="E364" s="4" t="s">
        <v>164</v>
      </c>
      <c r="F364" t="s">
        <v>164</v>
      </c>
      <c r="G364" t="s">
        <v>6</v>
      </c>
      <c r="H364" s="3">
        <f t="shared" si="129"/>
        <v>255</v>
      </c>
      <c r="I364" t="s">
        <v>835</v>
      </c>
      <c r="J364" s="4" t="s">
        <v>974</v>
      </c>
      <c r="K364" t="s">
        <v>165</v>
      </c>
      <c r="L364" t="s">
        <v>795</v>
      </c>
      <c r="N364" s="4"/>
      <c r="O364" s="3" t="b">
        <f t="shared" si="116"/>
        <v>1</v>
      </c>
      <c r="P364" s="3" t="str">
        <f t="shared" si="117"/>
        <v>MedicalClaims</v>
      </c>
      <c r="Q364" s="3" t="str">
        <f t="shared" si="118"/>
        <v>varchar(100)</v>
      </c>
      <c r="S364" s="3" t="str">
        <f t="shared" si="119"/>
        <v>varchar(100)</v>
      </c>
      <c r="T364" s="3" t="str">
        <f t="shared" si="120"/>
        <v>alter table deerwalk.MedicalClaims add udf16 varchar(100)</v>
      </c>
      <c r="U364" s="3" t="str">
        <f t="shared" si="121"/>
        <v>exec db.ColumnPropertySet 'MedicalClaims', 'udf16', 'User Defined Field 16', @tableSchema='deerwalk'</v>
      </c>
      <c r="V364" s="3" t="str">
        <f t="shared" si="122"/>
        <v/>
      </c>
      <c r="W364" s="3" t="str">
        <f t="shared" si="123"/>
        <v>exec db.ColumnPropertySet 'MedicalClaims', 'udf16', 'UserDefinedData', @propertyName='CustomAttribute', @tableSchema='deerwalk'</v>
      </c>
      <c r="X364" s="3" t="str">
        <f t="shared" si="124"/>
        <v xml:space="preserve">/// &lt;summary&gt;User Defined Field 16&lt;/summary&gt;
[Description("User Defined Field 16")]
[Column("udf16")]
[MaxLength(100)]
public string udf16 { get; set; }
</v>
      </c>
      <c r="Y364" s="5" t="str">
        <f t="shared" si="125"/>
        <v>@Html.DescriptionListElement(model =&gt; model.udf16)</v>
      </c>
      <c r="Z364" s="3" t="str">
        <f t="shared" si="126"/>
        <v>Udf16</v>
      </c>
      <c r="AA364" s="3" t="str">
        <f t="shared" si="127"/>
        <v/>
      </c>
      <c r="AC364" s="3" t="str">
        <f t="shared" si="128"/>
        <v>exec db.ColumnPropertySet 'MedicalClaims', 'udf16', 'UDF 16', @propertyName='DisplayName', @tableSchema='deerwalk'</v>
      </c>
      <c r="AR364" s="3" t="str">
        <f t="shared" si="134"/>
        <v>udf16</v>
      </c>
      <c r="AS364" s="3" t="str">
        <f t="shared" si="130"/>
        <v>udf16</v>
      </c>
      <c r="AT364" s="3">
        <f t="shared" si="131"/>
        <v>255</v>
      </c>
      <c r="AU364" s="3">
        <f t="shared" si="132"/>
        <v>100</v>
      </c>
      <c r="AV364" s="3" t="str">
        <f t="shared" si="133"/>
        <v/>
      </c>
      <c r="AW364" s="3" t="str">
        <f t="shared" si="133"/>
        <v/>
      </c>
      <c r="AX364" s="3" t="str">
        <f t="shared" si="133"/>
        <v/>
      </c>
      <c r="AY364" s="3">
        <f t="shared" si="133"/>
        <v>255</v>
      </c>
      <c r="AZ364" s="3" t="str">
        <f t="shared" si="135"/>
        <v/>
      </c>
      <c r="BA364" s="3" t="str">
        <f t="shared" si="133"/>
        <v/>
      </c>
      <c r="BB364" s="3" t="str">
        <f t="shared" si="133"/>
        <v/>
      </c>
      <c r="BC364" s="3" t="str">
        <f t="shared" si="133"/>
        <v/>
      </c>
      <c r="BD364" s="3" t="str">
        <f t="shared" si="133"/>
        <v/>
      </c>
    </row>
    <row r="365" spans="1:56" ht="14.25" customHeight="1" x14ac:dyDescent="0.45">
      <c r="A365" s="3" t="str">
        <f t="shared" si="115"/>
        <v>MedicalClaims.udf17</v>
      </c>
      <c r="B365" t="s">
        <v>319</v>
      </c>
      <c r="C365">
        <v>158</v>
      </c>
      <c r="D365" t="s">
        <v>795</v>
      </c>
      <c r="E365" s="4" t="s">
        <v>166</v>
      </c>
      <c r="F365" t="s">
        <v>166</v>
      </c>
      <c r="G365" t="s">
        <v>6</v>
      </c>
      <c r="H365" s="3">
        <f t="shared" si="129"/>
        <v>255</v>
      </c>
      <c r="I365" t="s">
        <v>835</v>
      </c>
      <c r="J365" s="4" t="s">
        <v>975</v>
      </c>
      <c r="K365" t="s">
        <v>167</v>
      </c>
      <c r="L365" t="s">
        <v>795</v>
      </c>
      <c r="N365" s="4"/>
      <c r="O365" s="3" t="b">
        <f t="shared" si="116"/>
        <v>1</v>
      </c>
      <c r="P365" s="3" t="str">
        <f t="shared" si="117"/>
        <v>MedicalClaims</v>
      </c>
      <c r="Q365" s="3" t="str">
        <f t="shared" si="118"/>
        <v>varchar(100)</v>
      </c>
      <c r="S365" s="3" t="str">
        <f t="shared" si="119"/>
        <v>varchar(100)</v>
      </c>
      <c r="T365" s="3" t="str">
        <f t="shared" si="120"/>
        <v>alter table deerwalk.MedicalClaims add udf17 varchar(100)</v>
      </c>
      <c r="U365" s="3" t="str">
        <f t="shared" si="121"/>
        <v>exec db.ColumnPropertySet 'MedicalClaims', 'udf17', 'User Defined Field 17', @tableSchema='deerwalk'</v>
      </c>
      <c r="V365" s="3" t="str">
        <f t="shared" si="122"/>
        <v/>
      </c>
      <c r="W365" s="3" t="str">
        <f t="shared" si="123"/>
        <v>exec db.ColumnPropertySet 'MedicalClaims', 'udf17', 'UserDefinedData', @propertyName='CustomAttribute', @tableSchema='deerwalk'</v>
      </c>
      <c r="X365" s="3" t="str">
        <f t="shared" si="124"/>
        <v xml:space="preserve">/// &lt;summary&gt;User Defined Field 17&lt;/summary&gt;
[Description("User Defined Field 17")]
[Column("udf17")]
[MaxLength(100)]
public string udf17 { get; set; }
</v>
      </c>
      <c r="Y365" s="5" t="str">
        <f t="shared" si="125"/>
        <v>@Html.DescriptionListElement(model =&gt; model.udf17)</v>
      </c>
      <c r="Z365" s="3" t="str">
        <f t="shared" si="126"/>
        <v>Udf17</v>
      </c>
      <c r="AA365" s="3" t="str">
        <f t="shared" si="127"/>
        <v/>
      </c>
      <c r="AC365" s="3" t="str">
        <f t="shared" si="128"/>
        <v>exec db.ColumnPropertySet 'MedicalClaims', 'udf17', 'UDF 17', @propertyName='DisplayName', @tableSchema='deerwalk'</v>
      </c>
      <c r="AR365" s="3" t="str">
        <f t="shared" si="134"/>
        <v>udf17</v>
      </c>
      <c r="AS365" s="3" t="str">
        <f t="shared" si="130"/>
        <v>udf17</v>
      </c>
      <c r="AT365" s="3">
        <f t="shared" si="131"/>
        <v>255</v>
      </c>
      <c r="AU365" s="3">
        <f t="shared" si="132"/>
        <v>100</v>
      </c>
      <c r="AV365" s="3" t="str">
        <f t="shared" si="133"/>
        <v/>
      </c>
      <c r="AW365" s="3" t="str">
        <f t="shared" si="133"/>
        <v/>
      </c>
      <c r="AX365" s="3" t="str">
        <f t="shared" si="133"/>
        <v/>
      </c>
      <c r="AY365" s="3">
        <f t="shared" si="133"/>
        <v>255</v>
      </c>
      <c r="AZ365" s="3" t="str">
        <f t="shared" si="135"/>
        <v/>
      </c>
      <c r="BA365" s="3" t="str">
        <f t="shared" si="133"/>
        <v/>
      </c>
      <c r="BB365" s="3" t="str">
        <f t="shared" si="133"/>
        <v/>
      </c>
      <c r="BC365" s="3" t="str">
        <f t="shared" si="133"/>
        <v/>
      </c>
      <c r="BD365" s="3" t="str">
        <f t="shared" si="133"/>
        <v/>
      </c>
    </row>
    <row r="366" spans="1:56" ht="14.25" customHeight="1" x14ac:dyDescent="0.45">
      <c r="A366" s="3" t="str">
        <f t="shared" si="115"/>
        <v>MedicalClaims.udf18</v>
      </c>
      <c r="B366" t="s">
        <v>319</v>
      </c>
      <c r="C366">
        <v>159</v>
      </c>
      <c r="D366" t="s">
        <v>795</v>
      </c>
      <c r="E366" s="4" t="s">
        <v>168</v>
      </c>
      <c r="F366" t="s">
        <v>168</v>
      </c>
      <c r="G366" t="s">
        <v>6</v>
      </c>
      <c r="H366" s="3">
        <f t="shared" si="129"/>
        <v>255</v>
      </c>
      <c r="I366" t="s">
        <v>835</v>
      </c>
      <c r="J366" s="4" t="s">
        <v>976</v>
      </c>
      <c r="K366" t="s">
        <v>169</v>
      </c>
      <c r="L366" t="s">
        <v>795</v>
      </c>
      <c r="N366" s="4"/>
      <c r="O366" s="3" t="b">
        <f t="shared" si="116"/>
        <v>1</v>
      </c>
      <c r="P366" s="3" t="str">
        <f t="shared" si="117"/>
        <v>MedicalClaims</v>
      </c>
      <c r="Q366" s="3" t="str">
        <f t="shared" si="118"/>
        <v>varchar(100)</v>
      </c>
      <c r="S366" s="3" t="str">
        <f t="shared" si="119"/>
        <v>varchar(100)</v>
      </c>
      <c r="T366" s="3" t="str">
        <f t="shared" si="120"/>
        <v>alter table deerwalk.MedicalClaims add udf18 varchar(100)</v>
      </c>
      <c r="U366" s="3" t="str">
        <f t="shared" si="121"/>
        <v>exec db.ColumnPropertySet 'MedicalClaims', 'udf18', 'User Defined Field 18', @tableSchema='deerwalk'</v>
      </c>
      <c r="V366" s="3" t="str">
        <f t="shared" si="122"/>
        <v/>
      </c>
      <c r="W366" s="3" t="str">
        <f t="shared" si="123"/>
        <v>exec db.ColumnPropertySet 'MedicalClaims', 'udf18', 'UserDefinedData', @propertyName='CustomAttribute', @tableSchema='deerwalk'</v>
      </c>
      <c r="X366" s="3" t="str">
        <f t="shared" si="124"/>
        <v xml:space="preserve">/// &lt;summary&gt;User Defined Field 18&lt;/summary&gt;
[Description("User Defined Field 18")]
[Column("udf18")]
[MaxLength(100)]
public string udf18 { get; set; }
</v>
      </c>
      <c r="Y366" s="5" t="str">
        <f t="shared" si="125"/>
        <v>@Html.DescriptionListElement(model =&gt; model.udf18)</v>
      </c>
      <c r="Z366" s="3" t="str">
        <f t="shared" si="126"/>
        <v>Udf18</v>
      </c>
      <c r="AA366" s="3" t="str">
        <f t="shared" si="127"/>
        <v/>
      </c>
      <c r="AC366" s="3" t="str">
        <f t="shared" si="128"/>
        <v>exec db.ColumnPropertySet 'MedicalClaims', 'udf18', 'UDF 18', @propertyName='DisplayName', @tableSchema='deerwalk'</v>
      </c>
      <c r="AR366" s="3" t="str">
        <f t="shared" si="134"/>
        <v>udf18</v>
      </c>
      <c r="AS366" s="3" t="str">
        <f t="shared" si="130"/>
        <v>udf18</v>
      </c>
      <c r="AT366" s="3">
        <f t="shared" si="131"/>
        <v>255</v>
      </c>
      <c r="AU366" s="3">
        <f t="shared" si="132"/>
        <v>100</v>
      </c>
      <c r="AV366" s="3" t="str">
        <f t="shared" si="133"/>
        <v/>
      </c>
      <c r="AW366" s="3" t="str">
        <f t="shared" si="133"/>
        <v/>
      </c>
      <c r="AX366" s="3" t="str">
        <f t="shared" si="133"/>
        <v/>
      </c>
      <c r="AY366" s="3">
        <f t="shared" si="133"/>
        <v>255</v>
      </c>
      <c r="AZ366" s="3" t="str">
        <f t="shared" si="135"/>
        <v/>
      </c>
      <c r="BA366" s="3" t="str">
        <f t="shared" si="133"/>
        <v/>
      </c>
      <c r="BB366" s="3" t="str">
        <f t="shared" si="133"/>
        <v/>
      </c>
      <c r="BC366" s="3" t="str">
        <f t="shared" si="133"/>
        <v/>
      </c>
      <c r="BD366" s="3" t="str">
        <f t="shared" si="133"/>
        <v/>
      </c>
    </row>
    <row r="367" spans="1:56" ht="14.25" customHeight="1" x14ac:dyDescent="0.45">
      <c r="A367" s="3" t="str">
        <f t="shared" si="115"/>
        <v>MedicalClaims.udf19</v>
      </c>
      <c r="B367" t="s">
        <v>319</v>
      </c>
      <c r="C367">
        <v>160</v>
      </c>
      <c r="D367" t="s">
        <v>795</v>
      </c>
      <c r="E367" s="4" t="s">
        <v>170</v>
      </c>
      <c r="F367" t="s">
        <v>170</v>
      </c>
      <c r="G367" t="s">
        <v>6</v>
      </c>
      <c r="H367" s="3">
        <f t="shared" si="129"/>
        <v>255</v>
      </c>
      <c r="I367" t="s">
        <v>835</v>
      </c>
      <c r="J367" s="4" t="s">
        <v>977</v>
      </c>
      <c r="K367" t="s">
        <v>171</v>
      </c>
      <c r="L367" t="s">
        <v>795</v>
      </c>
      <c r="N367" s="4"/>
      <c r="O367" s="3" t="b">
        <f t="shared" si="116"/>
        <v>1</v>
      </c>
      <c r="P367" s="3" t="str">
        <f t="shared" si="117"/>
        <v>MedicalClaims</v>
      </c>
      <c r="Q367" s="3" t="str">
        <f t="shared" si="118"/>
        <v>varchar(100)</v>
      </c>
      <c r="S367" s="3" t="str">
        <f t="shared" si="119"/>
        <v>varchar(100)</v>
      </c>
      <c r="T367" s="3" t="str">
        <f t="shared" si="120"/>
        <v>alter table deerwalk.MedicalClaims add udf19 varchar(100)</v>
      </c>
      <c r="U367" s="3" t="str">
        <f t="shared" si="121"/>
        <v>exec db.ColumnPropertySet 'MedicalClaims', 'udf19', 'User Defined Field 19', @tableSchema='deerwalk'</v>
      </c>
      <c r="V367" s="3" t="str">
        <f t="shared" si="122"/>
        <v/>
      </c>
      <c r="W367" s="3" t="str">
        <f t="shared" si="123"/>
        <v>exec db.ColumnPropertySet 'MedicalClaims', 'udf19', 'UserDefinedData', @propertyName='CustomAttribute', @tableSchema='deerwalk'</v>
      </c>
      <c r="X367" s="3" t="str">
        <f t="shared" si="124"/>
        <v xml:space="preserve">/// &lt;summary&gt;User Defined Field 19&lt;/summary&gt;
[Description("User Defined Field 19")]
[Column("udf19")]
[MaxLength(100)]
public string udf19 { get; set; }
</v>
      </c>
      <c r="Y367" s="5" t="str">
        <f t="shared" si="125"/>
        <v>@Html.DescriptionListElement(model =&gt; model.udf19)</v>
      </c>
      <c r="Z367" s="3" t="str">
        <f t="shared" si="126"/>
        <v>Udf19</v>
      </c>
      <c r="AA367" s="3" t="str">
        <f t="shared" si="127"/>
        <v/>
      </c>
      <c r="AC367" s="3" t="str">
        <f t="shared" si="128"/>
        <v>exec db.ColumnPropertySet 'MedicalClaims', 'udf19', 'UDF 19', @propertyName='DisplayName', @tableSchema='deerwalk'</v>
      </c>
      <c r="AR367" s="3" t="str">
        <f t="shared" si="134"/>
        <v>udf19</v>
      </c>
      <c r="AS367" s="3" t="str">
        <f t="shared" si="130"/>
        <v>udf19</v>
      </c>
      <c r="AT367" s="3">
        <f t="shared" si="131"/>
        <v>255</v>
      </c>
      <c r="AU367" s="3">
        <f t="shared" si="132"/>
        <v>100</v>
      </c>
      <c r="AV367" s="3" t="str">
        <f t="shared" si="133"/>
        <v/>
      </c>
      <c r="AW367" s="3" t="str">
        <f t="shared" si="133"/>
        <v/>
      </c>
      <c r="AX367" s="3" t="str">
        <f t="shared" si="133"/>
        <v/>
      </c>
      <c r="AY367" s="3">
        <f t="shared" si="133"/>
        <v>255</v>
      </c>
      <c r="AZ367" s="3" t="str">
        <f t="shared" si="135"/>
        <v/>
      </c>
      <c r="BA367" s="3" t="str">
        <f t="shared" si="133"/>
        <v/>
      </c>
      <c r="BB367" s="3" t="str">
        <f t="shared" si="133"/>
        <v/>
      </c>
      <c r="BC367" s="3" t="str">
        <f t="shared" si="133"/>
        <v/>
      </c>
      <c r="BD367" s="3" t="str">
        <f t="shared" si="133"/>
        <v/>
      </c>
    </row>
    <row r="368" spans="1:56" ht="14.25" customHeight="1" x14ac:dyDescent="0.45">
      <c r="A368" s="3" t="str">
        <f t="shared" si="115"/>
        <v>MedicalClaims.udf20</v>
      </c>
      <c r="B368" t="s">
        <v>319</v>
      </c>
      <c r="C368">
        <v>161</v>
      </c>
      <c r="D368" t="s">
        <v>795</v>
      </c>
      <c r="E368" s="4" t="s">
        <v>172</v>
      </c>
      <c r="F368" t="s">
        <v>172</v>
      </c>
      <c r="G368" t="s">
        <v>6</v>
      </c>
      <c r="H368" s="3">
        <f t="shared" si="129"/>
        <v>255</v>
      </c>
      <c r="I368" t="s">
        <v>835</v>
      </c>
      <c r="J368" s="4" t="s">
        <v>978</v>
      </c>
      <c r="K368" t="s">
        <v>173</v>
      </c>
      <c r="L368" t="s">
        <v>795</v>
      </c>
      <c r="N368" s="4"/>
      <c r="O368" s="3" t="b">
        <f t="shared" si="116"/>
        <v>1</v>
      </c>
      <c r="P368" s="3" t="str">
        <f t="shared" si="117"/>
        <v>MedicalClaims</v>
      </c>
      <c r="Q368" s="3" t="str">
        <f t="shared" si="118"/>
        <v>varchar(100)</v>
      </c>
      <c r="S368" s="3" t="str">
        <f t="shared" si="119"/>
        <v>varchar(100)</v>
      </c>
      <c r="T368" s="3" t="str">
        <f t="shared" si="120"/>
        <v>alter table deerwalk.MedicalClaims add udf20 varchar(100)</v>
      </c>
      <c r="U368" s="3" t="str">
        <f t="shared" si="121"/>
        <v>exec db.ColumnPropertySet 'MedicalClaims', 'udf20', 'User Defined Field 20', @tableSchema='deerwalk'</v>
      </c>
      <c r="V368" s="3" t="str">
        <f t="shared" si="122"/>
        <v/>
      </c>
      <c r="W368" s="3" t="str">
        <f t="shared" si="123"/>
        <v>exec db.ColumnPropertySet 'MedicalClaims', 'udf20', 'UserDefinedData', @propertyName='CustomAttribute', @tableSchema='deerwalk'</v>
      </c>
      <c r="X368" s="3" t="str">
        <f t="shared" si="124"/>
        <v xml:space="preserve">/// &lt;summary&gt;User Defined Field 20&lt;/summary&gt;
[Description("User Defined Field 20")]
[Column("udf20")]
[MaxLength(100)]
public string udf20 { get; set; }
</v>
      </c>
      <c r="Y368" s="5" t="str">
        <f t="shared" si="125"/>
        <v>@Html.DescriptionListElement(model =&gt; model.udf20)</v>
      </c>
      <c r="Z368" s="3" t="str">
        <f t="shared" si="126"/>
        <v>Udf20</v>
      </c>
      <c r="AA368" s="3" t="str">
        <f t="shared" si="127"/>
        <v/>
      </c>
      <c r="AC368" s="3" t="str">
        <f t="shared" si="128"/>
        <v>exec db.ColumnPropertySet 'MedicalClaims', 'udf20', 'UDF 20', @propertyName='DisplayName', @tableSchema='deerwalk'</v>
      </c>
      <c r="AR368" s="3" t="str">
        <f t="shared" si="134"/>
        <v>udf20</v>
      </c>
      <c r="AS368" s="3" t="str">
        <f t="shared" si="130"/>
        <v>udf20</v>
      </c>
      <c r="AT368" s="3">
        <f t="shared" si="131"/>
        <v>255</v>
      </c>
      <c r="AU368" s="3">
        <f t="shared" si="132"/>
        <v>100</v>
      </c>
      <c r="AV368" s="3" t="str">
        <f t="shared" si="133"/>
        <v/>
      </c>
      <c r="AW368" s="3" t="str">
        <f t="shared" si="133"/>
        <v/>
      </c>
      <c r="AX368" s="3" t="str">
        <f t="shared" si="133"/>
        <v/>
      </c>
      <c r="AY368" s="3">
        <f t="shared" si="133"/>
        <v>255</v>
      </c>
      <c r="AZ368" s="3" t="str">
        <f t="shared" si="135"/>
        <v/>
      </c>
      <c r="BA368" s="3" t="str">
        <f t="shared" si="133"/>
        <v/>
      </c>
      <c r="BB368" s="3" t="str">
        <f t="shared" si="133"/>
        <v/>
      </c>
      <c r="BC368" s="3" t="str">
        <f t="shared" si="133"/>
        <v/>
      </c>
      <c r="BD368" s="3" t="str">
        <f t="shared" si="133"/>
        <v/>
      </c>
    </row>
    <row r="369" spans="1:56" ht="14.25" customHeight="1" x14ac:dyDescent="0.45">
      <c r="A369" s="3" t="str">
        <f t="shared" si="115"/>
        <v>MedicalClaims.dw_vendor_name</v>
      </c>
      <c r="B369" t="s">
        <v>319</v>
      </c>
      <c r="C369">
        <v>162</v>
      </c>
      <c r="D369" t="s">
        <v>795</v>
      </c>
      <c r="E369" s="4" t="s">
        <v>524</v>
      </c>
      <c r="F369" t="s">
        <v>524</v>
      </c>
      <c r="G369" t="s">
        <v>6</v>
      </c>
      <c r="H369" s="3">
        <f t="shared" si="129"/>
        <v>20</v>
      </c>
      <c r="I369" t="s">
        <v>820</v>
      </c>
      <c r="K369" t="s">
        <v>8</v>
      </c>
      <c r="L369" t="s">
        <v>795</v>
      </c>
      <c r="N369" s="4"/>
      <c r="O369" s="3" t="b">
        <f t="shared" si="116"/>
        <v>0</v>
      </c>
      <c r="P369" s="3" t="str">
        <f t="shared" si="117"/>
        <v>MedicalClaims</v>
      </c>
      <c r="Q369" s="3" t="str">
        <f t="shared" si="118"/>
        <v>varchar(20)</v>
      </c>
      <c r="S369" s="3" t="str">
        <f t="shared" si="119"/>
        <v>varchar(20)</v>
      </c>
      <c r="T369" s="3" t="str">
        <f t="shared" si="120"/>
        <v>alter table deerwalk.MedicalClaims add dw_vendor_name varchar(20)</v>
      </c>
      <c r="U369" s="3" t="str">
        <f t="shared" si="121"/>
        <v/>
      </c>
      <c r="V369" s="3" t="str">
        <f t="shared" si="122"/>
        <v/>
      </c>
      <c r="W369" s="3" t="str">
        <f t="shared" si="123"/>
        <v/>
      </c>
      <c r="X369" s="3" t="str">
        <f t="shared" si="124"/>
        <v xml:space="preserve">[Column("dw_vendor_name")]
[MaxLength(20)]
public string dw_vendor_name { get; set; }
</v>
      </c>
      <c r="Y369" s="5" t="str">
        <f t="shared" si="125"/>
        <v>@Html.DescriptionListElement(model =&gt; model.dw_vendor_name)</v>
      </c>
      <c r="Z369" s="3" t="str">
        <f t="shared" si="126"/>
        <v>DwVendorName</v>
      </c>
      <c r="AA369" s="3" t="str">
        <f t="shared" si="127"/>
        <v/>
      </c>
      <c r="AC369" s="3" t="str">
        <f t="shared" si="128"/>
        <v/>
      </c>
      <c r="AR369" s="3" t="str">
        <f t="shared" si="134"/>
        <v>dw_vendor_name</v>
      </c>
      <c r="AS369" s="3" t="str">
        <f t="shared" si="130"/>
        <v>dwvendorname</v>
      </c>
      <c r="AT369" s="3">
        <f t="shared" si="131"/>
        <v>20</v>
      </c>
      <c r="AU369" s="3">
        <f t="shared" si="132"/>
        <v>20</v>
      </c>
      <c r="AV369" s="3" t="str">
        <f t="shared" si="133"/>
        <v/>
      </c>
      <c r="AW369" s="3" t="str">
        <f t="shared" si="133"/>
        <v/>
      </c>
      <c r="AX369" s="3" t="str">
        <f t="shared" si="133"/>
        <v/>
      </c>
      <c r="AY369" s="3" t="str">
        <f t="shared" si="133"/>
        <v/>
      </c>
      <c r="AZ369" s="3" t="str">
        <f t="shared" si="135"/>
        <v/>
      </c>
      <c r="BA369" s="3" t="str">
        <f t="shared" si="133"/>
        <v/>
      </c>
      <c r="BB369" s="3" t="str">
        <f t="shared" si="133"/>
        <v/>
      </c>
      <c r="BC369" s="3" t="str">
        <f t="shared" si="133"/>
        <v/>
      </c>
      <c r="BD369" s="3" t="str">
        <f t="shared" si="133"/>
        <v/>
      </c>
    </row>
    <row r="370" spans="1:56" ht="14.25" customHeight="1" x14ac:dyDescent="0.45">
      <c r="A370" s="3" t="str">
        <f t="shared" si="115"/>
        <v>MedicalClaims.dw_admrule</v>
      </c>
      <c r="B370" t="s">
        <v>319</v>
      </c>
      <c r="C370">
        <v>163</v>
      </c>
      <c r="D370" t="s">
        <v>795</v>
      </c>
      <c r="E370" s="4" t="s">
        <v>525</v>
      </c>
      <c r="F370" t="s">
        <v>525</v>
      </c>
      <c r="G370" t="s">
        <v>6</v>
      </c>
      <c r="H370" s="3">
        <f t="shared" si="129"/>
        <v>6</v>
      </c>
      <c r="I370" t="s">
        <v>819</v>
      </c>
      <c r="K370" t="s">
        <v>8</v>
      </c>
      <c r="L370" t="s">
        <v>795</v>
      </c>
      <c r="N370" s="4"/>
      <c r="O370" s="3" t="b">
        <f t="shared" si="116"/>
        <v>0</v>
      </c>
      <c r="P370" s="3" t="str">
        <f t="shared" si="117"/>
        <v>MedicalClaims</v>
      </c>
      <c r="Q370" s="3" t="str">
        <f t="shared" si="118"/>
        <v>varchar(6)</v>
      </c>
      <c r="S370" s="3" t="str">
        <f t="shared" si="119"/>
        <v>varchar(6)</v>
      </c>
      <c r="T370" s="3" t="str">
        <f t="shared" si="120"/>
        <v>alter table deerwalk.MedicalClaims add dw_admrule varchar(6)</v>
      </c>
      <c r="U370" s="3" t="str">
        <f t="shared" si="121"/>
        <v/>
      </c>
      <c r="V370" s="3" t="str">
        <f t="shared" si="122"/>
        <v/>
      </c>
      <c r="W370" s="3" t="str">
        <f t="shared" si="123"/>
        <v/>
      </c>
      <c r="X370" s="3" t="str">
        <f t="shared" si="124"/>
        <v xml:space="preserve">[Column("dw_admrule")]
[MaxLength(6)]
public string dw_admrule { get; set; }
</v>
      </c>
      <c r="Y370" s="5" t="str">
        <f t="shared" si="125"/>
        <v>@Html.DescriptionListElement(model =&gt; model.dw_admrule)</v>
      </c>
      <c r="Z370" s="3" t="str">
        <f t="shared" si="126"/>
        <v>DwAdmrule</v>
      </c>
      <c r="AA370" s="3" t="str">
        <f t="shared" si="127"/>
        <v/>
      </c>
      <c r="AC370" s="3" t="str">
        <f t="shared" si="128"/>
        <v/>
      </c>
      <c r="AR370" s="3" t="str">
        <f t="shared" si="134"/>
        <v>dw_admrule</v>
      </c>
      <c r="AS370" s="3" t="str">
        <f t="shared" si="130"/>
        <v>dwadmrule</v>
      </c>
      <c r="AT370" s="3">
        <f t="shared" si="131"/>
        <v>6</v>
      </c>
      <c r="AU370" s="3">
        <f t="shared" si="132"/>
        <v>6</v>
      </c>
      <c r="AV370" s="3" t="str">
        <f t="shared" si="133"/>
        <v/>
      </c>
      <c r="AW370" s="3" t="str">
        <f t="shared" si="133"/>
        <v/>
      </c>
      <c r="AX370" s="3" t="str">
        <f t="shared" si="133"/>
        <v/>
      </c>
      <c r="AY370" s="3" t="str">
        <f t="shared" si="133"/>
        <v/>
      </c>
      <c r="AZ370" s="3" t="str">
        <f t="shared" si="135"/>
        <v/>
      </c>
      <c r="BA370" s="3" t="str">
        <f t="shared" si="133"/>
        <v/>
      </c>
      <c r="BB370" s="3" t="str">
        <f t="shared" si="133"/>
        <v/>
      </c>
      <c r="BC370" s="3" t="str">
        <f t="shared" si="133"/>
        <v/>
      </c>
      <c r="BD370" s="3" t="str">
        <f t="shared" si="133"/>
        <v/>
      </c>
    </row>
    <row r="371" spans="1:56" ht="14.25" customHeight="1" x14ac:dyDescent="0.45">
      <c r="A371" s="3" t="str">
        <f t="shared" si="115"/>
        <v>MedicalClaims.proc1_grouper_id</v>
      </c>
      <c r="B371" t="s">
        <v>319</v>
      </c>
      <c r="C371">
        <v>164</v>
      </c>
      <c r="D371" t="s">
        <v>795</v>
      </c>
      <c r="E371" s="4" t="s">
        <v>526</v>
      </c>
      <c r="F371" t="s">
        <v>526</v>
      </c>
      <c r="G371" t="s">
        <v>6</v>
      </c>
      <c r="H371" s="3">
        <f t="shared" si="129"/>
        <v>100</v>
      </c>
      <c r="I371" t="s">
        <v>835</v>
      </c>
      <c r="K371" t="s">
        <v>8</v>
      </c>
      <c r="L371" t="s">
        <v>795</v>
      </c>
      <c r="N371" s="4"/>
      <c r="O371" s="3" t="b">
        <f t="shared" si="116"/>
        <v>0</v>
      </c>
      <c r="P371" s="3" t="str">
        <f t="shared" si="117"/>
        <v>MedicalClaims</v>
      </c>
      <c r="Q371" s="3" t="str">
        <f t="shared" si="118"/>
        <v>varchar(100)</v>
      </c>
      <c r="S371" s="3" t="str">
        <f t="shared" si="119"/>
        <v>varchar(100)</v>
      </c>
      <c r="T371" s="3" t="str">
        <f t="shared" si="120"/>
        <v>alter table deerwalk.MedicalClaims add proc1_grouper_id varchar(100)</v>
      </c>
      <c r="U371" s="3" t="str">
        <f t="shared" si="121"/>
        <v/>
      </c>
      <c r="V371" s="3" t="str">
        <f t="shared" si="122"/>
        <v/>
      </c>
      <c r="W371" s="3" t="str">
        <f t="shared" si="123"/>
        <v/>
      </c>
      <c r="X371" s="3" t="str">
        <f t="shared" si="124"/>
        <v xml:space="preserve">[Column("proc1_grouper_id")]
[MaxLength(100)]
public string proc1_grouper_id { get; set; }
</v>
      </c>
      <c r="Y371" s="5" t="str">
        <f t="shared" si="125"/>
        <v>@Html.DescriptionListElement(model =&gt; model.proc1_grouper_id)</v>
      </c>
      <c r="Z371" s="3" t="str">
        <f t="shared" si="126"/>
        <v>Proc1GrouperID</v>
      </c>
      <c r="AA371" s="3" t="str">
        <f t="shared" si="127"/>
        <v/>
      </c>
      <c r="AC371" s="3" t="str">
        <f t="shared" si="128"/>
        <v/>
      </c>
      <c r="AR371" s="3" t="str">
        <f t="shared" si="134"/>
        <v>proc1_grouper_id</v>
      </c>
      <c r="AS371" s="3" t="str">
        <f t="shared" si="130"/>
        <v>proc1grouperid</v>
      </c>
      <c r="AT371" s="3">
        <f t="shared" si="131"/>
        <v>100</v>
      </c>
      <c r="AU371" s="3">
        <f t="shared" si="132"/>
        <v>100</v>
      </c>
      <c r="AV371" s="3" t="str">
        <f t="shared" si="133"/>
        <v/>
      </c>
      <c r="AW371" s="3" t="str">
        <f t="shared" si="133"/>
        <v/>
      </c>
      <c r="AX371" s="3" t="str">
        <f t="shared" si="133"/>
        <v/>
      </c>
      <c r="AY371" s="3" t="str">
        <f t="shared" si="133"/>
        <v/>
      </c>
      <c r="AZ371" s="3" t="str">
        <f t="shared" si="135"/>
        <v/>
      </c>
      <c r="BA371" s="3" t="str">
        <f t="shared" si="133"/>
        <v/>
      </c>
      <c r="BB371" s="3" t="str">
        <f t="shared" si="133"/>
        <v/>
      </c>
      <c r="BC371" s="3" t="str">
        <f t="shared" si="133"/>
        <v/>
      </c>
      <c r="BD371" s="3" t="str">
        <f t="shared" si="133"/>
        <v/>
      </c>
    </row>
    <row r="372" spans="1:56" ht="14.25" customHeight="1" x14ac:dyDescent="0.45">
      <c r="A372" s="3" t="str">
        <f t="shared" si="115"/>
        <v>MedicalClaims.proc1_grouper_desc</v>
      </c>
      <c r="B372" t="s">
        <v>319</v>
      </c>
      <c r="C372">
        <v>165</v>
      </c>
      <c r="D372" t="s">
        <v>795</v>
      </c>
      <c r="E372" s="4" t="s">
        <v>527</v>
      </c>
      <c r="F372" t="s">
        <v>527</v>
      </c>
      <c r="G372" t="s">
        <v>6</v>
      </c>
      <c r="H372" s="3">
        <f t="shared" si="129"/>
        <v>100</v>
      </c>
      <c r="I372" t="s">
        <v>835</v>
      </c>
      <c r="K372" t="s">
        <v>8</v>
      </c>
      <c r="L372" t="s">
        <v>795</v>
      </c>
      <c r="N372" s="4"/>
      <c r="O372" s="3" t="b">
        <f t="shared" si="116"/>
        <v>0</v>
      </c>
      <c r="P372" s="3" t="str">
        <f t="shared" si="117"/>
        <v>MedicalClaims</v>
      </c>
      <c r="Q372" s="3" t="str">
        <f t="shared" si="118"/>
        <v>varchar(100)</v>
      </c>
      <c r="S372" s="3" t="str">
        <f t="shared" si="119"/>
        <v>varchar(100)</v>
      </c>
      <c r="T372" s="3" t="str">
        <f t="shared" si="120"/>
        <v>alter table deerwalk.MedicalClaims add proc1_grouper_desc varchar(100)</v>
      </c>
      <c r="U372" s="3" t="str">
        <f t="shared" si="121"/>
        <v/>
      </c>
      <c r="V372" s="3" t="str">
        <f t="shared" si="122"/>
        <v/>
      </c>
      <c r="W372" s="3" t="str">
        <f t="shared" si="123"/>
        <v/>
      </c>
      <c r="X372" s="3" t="str">
        <f t="shared" si="124"/>
        <v xml:space="preserve">[Column("proc1_grouper_desc")]
[MaxLength(100)]
public string proc1_grouper_desc { get; set; }
</v>
      </c>
      <c r="Y372" s="5" t="str">
        <f t="shared" si="125"/>
        <v>@Html.DescriptionListElement(model =&gt; model.proc1_grouper_desc)</v>
      </c>
      <c r="Z372" s="3" t="str">
        <f t="shared" si="126"/>
        <v>Proc1GrouperDesc</v>
      </c>
      <c r="AA372" s="3" t="str">
        <f t="shared" si="127"/>
        <v/>
      </c>
      <c r="AC372" s="3" t="str">
        <f t="shared" si="128"/>
        <v/>
      </c>
      <c r="AR372" s="3" t="str">
        <f t="shared" si="134"/>
        <v>proc1_grouper_desc</v>
      </c>
      <c r="AS372" s="3" t="str">
        <f t="shared" si="130"/>
        <v>proc1grouperdesc</v>
      </c>
      <c r="AT372" s="3">
        <f t="shared" si="131"/>
        <v>100</v>
      </c>
      <c r="AU372" s="3">
        <f t="shared" si="132"/>
        <v>100</v>
      </c>
      <c r="AV372" s="3" t="str">
        <f t="shared" si="133"/>
        <v/>
      </c>
      <c r="AW372" s="3" t="str">
        <f t="shared" si="133"/>
        <v/>
      </c>
      <c r="AX372" s="3" t="str">
        <f t="shared" si="133"/>
        <v/>
      </c>
      <c r="AY372" s="3" t="str">
        <f t="shared" si="133"/>
        <v/>
      </c>
      <c r="AZ372" s="3" t="str">
        <f t="shared" si="135"/>
        <v/>
      </c>
      <c r="BA372" s="3" t="str">
        <f t="shared" si="133"/>
        <v/>
      </c>
      <c r="BB372" s="3" t="str">
        <f t="shared" si="133"/>
        <v/>
      </c>
      <c r="BC372" s="3" t="str">
        <f t="shared" si="133"/>
        <v/>
      </c>
      <c r="BD372" s="3" t="str">
        <f t="shared" si="133"/>
        <v/>
      </c>
    </row>
    <row r="373" spans="1:56" ht="14.25" customHeight="1" x14ac:dyDescent="0.45">
      <c r="A373" s="3" t="str">
        <f t="shared" si="115"/>
        <v>MedicalClaims.proc1_Subgrouper_id</v>
      </c>
      <c r="B373" t="s">
        <v>319</v>
      </c>
      <c r="C373">
        <v>166</v>
      </c>
      <c r="D373" t="s">
        <v>795</v>
      </c>
      <c r="E373" s="4" t="s">
        <v>528</v>
      </c>
      <c r="F373" t="s">
        <v>528</v>
      </c>
      <c r="G373" t="s">
        <v>6</v>
      </c>
      <c r="H373" s="3">
        <f t="shared" si="129"/>
        <v>100</v>
      </c>
      <c r="I373" t="s">
        <v>835</v>
      </c>
      <c r="K373" t="s">
        <v>8</v>
      </c>
      <c r="L373" t="s">
        <v>795</v>
      </c>
      <c r="N373" s="4"/>
      <c r="O373" s="3" t="b">
        <f t="shared" si="116"/>
        <v>0</v>
      </c>
      <c r="P373" s="3" t="str">
        <f t="shared" si="117"/>
        <v>MedicalClaims</v>
      </c>
      <c r="Q373" s="3" t="str">
        <f t="shared" si="118"/>
        <v>varchar(100)</v>
      </c>
      <c r="S373" s="3" t="str">
        <f t="shared" si="119"/>
        <v>varchar(100)</v>
      </c>
      <c r="T373" s="3" t="str">
        <f t="shared" si="120"/>
        <v>alter table deerwalk.MedicalClaims add proc1_Subgrouper_id varchar(100)</v>
      </c>
      <c r="U373" s="3" t="str">
        <f t="shared" si="121"/>
        <v/>
      </c>
      <c r="V373" s="3" t="str">
        <f t="shared" si="122"/>
        <v/>
      </c>
      <c r="W373" s="3" t="str">
        <f t="shared" si="123"/>
        <v/>
      </c>
      <c r="X373" s="3" t="str">
        <f t="shared" si="124"/>
        <v xml:space="preserve">[Column("proc1_Subgrouper_id")]
[MaxLength(100)]
public string proc1_Subgrouper_id { get; set; }
</v>
      </c>
      <c r="Y373" s="5" t="str">
        <f t="shared" si="125"/>
        <v>@Html.DescriptionListElement(model =&gt; model.proc1_Subgrouper_id)</v>
      </c>
      <c r="Z373" s="3" t="str">
        <f t="shared" si="126"/>
        <v>Proc1SubgrouperID</v>
      </c>
      <c r="AA373" s="3" t="str">
        <f t="shared" si="127"/>
        <v/>
      </c>
      <c r="AC373" s="3" t="str">
        <f t="shared" si="128"/>
        <v/>
      </c>
      <c r="AR373" s="3" t="str">
        <f t="shared" si="134"/>
        <v>proc1_Subgrouper_id</v>
      </c>
      <c r="AS373" s="3" t="str">
        <f t="shared" si="130"/>
        <v>proc1Subgrouperid</v>
      </c>
      <c r="AT373" s="3">
        <f t="shared" si="131"/>
        <v>100</v>
      </c>
      <c r="AU373" s="3">
        <f t="shared" si="132"/>
        <v>100</v>
      </c>
      <c r="AV373" s="3" t="str">
        <f t="shared" si="133"/>
        <v/>
      </c>
      <c r="AW373" s="3" t="str">
        <f t="shared" si="133"/>
        <v/>
      </c>
      <c r="AX373" s="3" t="str">
        <f t="shared" si="133"/>
        <v/>
      </c>
      <c r="AY373" s="3" t="str">
        <f t="shared" si="133"/>
        <v/>
      </c>
      <c r="AZ373" s="3" t="str">
        <f t="shared" si="135"/>
        <v/>
      </c>
      <c r="BA373" s="3" t="str">
        <f t="shared" si="133"/>
        <v/>
      </c>
      <c r="BB373" s="3" t="str">
        <f t="shared" si="133"/>
        <v/>
      </c>
      <c r="BC373" s="3" t="str">
        <f t="shared" si="133"/>
        <v/>
      </c>
      <c r="BD373" s="3" t="str">
        <f t="shared" si="133"/>
        <v/>
      </c>
    </row>
    <row r="374" spans="1:56" ht="14.25" customHeight="1" x14ac:dyDescent="0.45">
      <c r="A374" s="3" t="str">
        <f t="shared" si="115"/>
        <v>MedicalClaims.proc1_Subgrouper_desc</v>
      </c>
      <c r="B374" t="s">
        <v>319</v>
      </c>
      <c r="C374">
        <v>167</v>
      </c>
      <c r="D374" t="s">
        <v>795</v>
      </c>
      <c r="E374" s="4" t="s">
        <v>529</v>
      </c>
      <c r="F374" t="s">
        <v>529</v>
      </c>
      <c r="G374" t="s">
        <v>6</v>
      </c>
      <c r="H374" s="3">
        <f t="shared" si="129"/>
        <v>100</v>
      </c>
      <c r="I374" t="s">
        <v>835</v>
      </c>
      <c r="K374" t="s">
        <v>8</v>
      </c>
      <c r="L374" t="s">
        <v>795</v>
      </c>
      <c r="N374" s="4"/>
      <c r="O374" s="3" t="b">
        <f t="shared" si="116"/>
        <v>0</v>
      </c>
      <c r="P374" s="3" t="str">
        <f t="shared" si="117"/>
        <v>MedicalClaims</v>
      </c>
      <c r="Q374" s="3" t="str">
        <f t="shared" si="118"/>
        <v>varchar(100)</v>
      </c>
      <c r="S374" s="3" t="str">
        <f t="shared" si="119"/>
        <v>varchar(100)</v>
      </c>
      <c r="T374" s="3" t="str">
        <f t="shared" si="120"/>
        <v>alter table deerwalk.MedicalClaims add proc1_Subgrouper_desc varchar(100)</v>
      </c>
      <c r="U374" s="3" t="str">
        <f t="shared" si="121"/>
        <v/>
      </c>
      <c r="V374" s="3" t="str">
        <f t="shared" si="122"/>
        <v/>
      </c>
      <c r="W374" s="3" t="str">
        <f t="shared" si="123"/>
        <v/>
      </c>
      <c r="X374" s="3" t="str">
        <f t="shared" si="124"/>
        <v xml:space="preserve">[Column("proc1_Subgrouper_desc")]
[MaxLength(100)]
public string proc1_Subgrouper_desc { get; set; }
</v>
      </c>
      <c r="Y374" s="5" t="str">
        <f t="shared" si="125"/>
        <v>@Html.DescriptionListElement(model =&gt; model.proc1_Subgrouper_desc)</v>
      </c>
      <c r="Z374" s="3" t="str">
        <f t="shared" si="126"/>
        <v>Proc1SubgrouperDesc</v>
      </c>
      <c r="AA374" s="3" t="str">
        <f t="shared" si="127"/>
        <v/>
      </c>
      <c r="AC374" s="3" t="str">
        <f t="shared" si="128"/>
        <v/>
      </c>
      <c r="AR374" s="3" t="str">
        <f t="shared" si="134"/>
        <v>proc1_Subgrouper_desc</v>
      </c>
      <c r="AS374" s="3" t="str">
        <f t="shared" si="130"/>
        <v>proc1Subgrouperdesc</v>
      </c>
      <c r="AT374" s="3">
        <f t="shared" si="131"/>
        <v>100</v>
      </c>
      <c r="AU374" s="3">
        <f t="shared" si="132"/>
        <v>100</v>
      </c>
      <c r="AV374" s="3" t="str">
        <f t="shared" si="133"/>
        <v/>
      </c>
      <c r="AW374" s="3" t="str">
        <f t="shared" si="133"/>
        <v/>
      </c>
      <c r="AX374" s="3" t="str">
        <f t="shared" si="133"/>
        <v/>
      </c>
      <c r="AY374" s="3" t="str">
        <f t="shared" si="133"/>
        <v/>
      </c>
      <c r="AZ374" s="3" t="str">
        <f t="shared" si="135"/>
        <v/>
      </c>
      <c r="BA374" s="3" t="str">
        <f t="shared" si="133"/>
        <v/>
      </c>
      <c r="BB374" s="3" t="str">
        <f t="shared" si="133"/>
        <v/>
      </c>
      <c r="BC374" s="3" t="str">
        <f t="shared" si="133"/>
        <v/>
      </c>
      <c r="BD374" s="3" t="str">
        <f t="shared" si="133"/>
        <v/>
      </c>
    </row>
    <row r="375" spans="1:56" ht="14.25" customHeight="1" x14ac:dyDescent="0.45">
      <c r="A375" s="3" t="str">
        <f t="shared" si="115"/>
        <v>MedicalClaims.rev_grouper_id</v>
      </c>
      <c r="B375" t="s">
        <v>319</v>
      </c>
      <c r="C375">
        <v>168</v>
      </c>
      <c r="D375" t="s">
        <v>795</v>
      </c>
      <c r="E375" s="4" t="s">
        <v>530</v>
      </c>
      <c r="F375" t="s">
        <v>530</v>
      </c>
      <c r="G375" t="s">
        <v>6</v>
      </c>
      <c r="H375" s="3">
        <f t="shared" si="129"/>
        <v>100</v>
      </c>
      <c r="I375" t="s">
        <v>835</v>
      </c>
      <c r="K375" t="s">
        <v>8</v>
      </c>
      <c r="L375" t="s">
        <v>795</v>
      </c>
      <c r="N375" s="4"/>
      <c r="O375" s="3" t="b">
        <f t="shared" si="116"/>
        <v>0</v>
      </c>
      <c r="P375" s="3" t="str">
        <f t="shared" si="117"/>
        <v>MedicalClaims</v>
      </c>
      <c r="Q375" s="3" t="str">
        <f t="shared" si="118"/>
        <v>varchar(100)</v>
      </c>
      <c r="S375" s="3" t="str">
        <f t="shared" si="119"/>
        <v>varchar(100)</v>
      </c>
      <c r="T375" s="3" t="str">
        <f t="shared" si="120"/>
        <v>alter table deerwalk.MedicalClaims add rev_grouper_id varchar(100)</v>
      </c>
      <c r="U375" s="3" t="str">
        <f t="shared" si="121"/>
        <v/>
      </c>
      <c r="V375" s="3" t="str">
        <f t="shared" si="122"/>
        <v/>
      </c>
      <c r="W375" s="3" t="str">
        <f t="shared" si="123"/>
        <v/>
      </c>
      <c r="X375" s="3" t="str">
        <f t="shared" si="124"/>
        <v xml:space="preserve">[Column("rev_grouper_id")]
[MaxLength(100)]
public string rev_grouper_id { get; set; }
</v>
      </c>
      <c r="Y375" s="5" t="str">
        <f t="shared" si="125"/>
        <v>@Html.DescriptionListElement(model =&gt; model.rev_grouper_id)</v>
      </c>
      <c r="Z375" s="3" t="str">
        <f t="shared" si="126"/>
        <v>RevGrouperID</v>
      </c>
      <c r="AA375" s="3" t="str">
        <f t="shared" si="127"/>
        <v/>
      </c>
      <c r="AC375" s="3" t="str">
        <f t="shared" si="128"/>
        <v/>
      </c>
      <c r="AR375" s="3" t="str">
        <f t="shared" si="134"/>
        <v>rev_grouper_id</v>
      </c>
      <c r="AS375" s="3" t="str">
        <f t="shared" si="130"/>
        <v>revgrouperid</v>
      </c>
      <c r="AT375" s="3">
        <f t="shared" si="131"/>
        <v>100</v>
      </c>
      <c r="AU375" s="3">
        <f t="shared" si="132"/>
        <v>100</v>
      </c>
      <c r="AV375" s="3" t="str">
        <f t="shared" si="133"/>
        <v/>
      </c>
      <c r="AW375" s="3" t="str">
        <f t="shared" si="133"/>
        <v/>
      </c>
      <c r="AX375" s="3" t="str">
        <f t="shared" si="133"/>
        <v/>
      </c>
      <c r="AY375" s="3" t="str">
        <f t="shared" si="133"/>
        <v/>
      </c>
      <c r="AZ375" s="3" t="str">
        <f t="shared" si="135"/>
        <v/>
      </c>
      <c r="BA375" s="3" t="str">
        <f t="shared" si="133"/>
        <v/>
      </c>
      <c r="BB375" s="3" t="str">
        <f t="shared" si="133"/>
        <v/>
      </c>
      <c r="BC375" s="3" t="str">
        <f t="shared" si="133"/>
        <v/>
      </c>
      <c r="BD375" s="3" t="str">
        <f t="shared" si="133"/>
        <v/>
      </c>
    </row>
    <row r="376" spans="1:56" ht="14.25" customHeight="1" x14ac:dyDescent="0.45">
      <c r="A376" s="3" t="str">
        <f t="shared" si="115"/>
        <v>MedicalClaims.rev_grouper_desc</v>
      </c>
      <c r="B376" t="s">
        <v>319</v>
      </c>
      <c r="C376">
        <v>169</v>
      </c>
      <c r="D376" t="s">
        <v>795</v>
      </c>
      <c r="E376" s="4" t="s">
        <v>531</v>
      </c>
      <c r="F376" t="s">
        <v>531</v>
      </c>
      <c r="G376" t="s">
        <v>6</v>
      </c>
      <c r="H376" s="3">
        <f t="shared" si="129"/>
        <v>100</v>
      </c>
      <c r="I376" t="s">
        <v>835</v>
      </c>
      <c r="K376" t="s">
        <v>8</v>
      </c>
      <c r="L376" t="s">
        <v>795</v>
      </c>
      <c r="N376" s="4"/>
      <c r="O376" s="3" t="b">
        <f t="shared" si="116"/>
        <v>0</v>
      </c>
      <c r="P376" s="3" t="str">
        <f t="shared" si="117"/>
        <v>MedicalClaims</v>
      </c>
      <c r="Q376" s="3" t="str">
        <f t="shared" si="118"/>
        <v>varchar(100)</v>
      </c>
      <c r="S376" s="3" t="str">
        <f t="shared" si="119"/>
        <v>varchar(100)</v>
      </c>
      <c r="T376" s="3" t="str">
        <f t="shared" si="120"/>
        <v>alter table deerwalk.MedicalClaims add rev_grouper_desc varchar(100)</v>
      </c>
      <c r="U376" s="3" t="str">
        <f t="shared" si="121"/>
        <v/>
      </c>
      <c r="V376" s="3" t="str">
        <f t="shared" si="122"/>
        <v/>
      </c>
      <c r="W376" s="3" t="str">
        <f t="shared" si="123"/>
        <v/>
      </c>
      <c r="X376" s="3" t="str">
        <f t="shared" si="124"/>
        <v xml:space="preserve">[Column("rev_grouper_desc")]
[MaxLength(100)]
public string rev_grouper_desc { get; set; }
</v>
      </c>
      <c r="Y376" s="5" t="str">
        <f t="shared" si="125"/>
        <v>@Html.DescriptionListElement(model =&gt; model.rev_grouper_desc)</v>
      </c>
      <c r="Z376" s="3" t="str">
        <f t="shared" si="126"/>
        <v>RevGrouperDesc</v>
      </c>
      <c r="AA376" s="3" t="str">
        <f t="shared" si="127"/>
        <v/>
      </c>
      <c r="AC376" s="3" t="str">
        <f t="shared" si="128"/>
        <v/>
      </c>
      <c r="AR376" s="3" t="str">
        <f t="shared" si="134"/>
        <v>rev_grouper_desc</v>
      </c>
      <c r="AS376" s="3" t="str">
        <f t="shared" si="130"/>
        <v>revgrouperdesc</v>
      </c>
      <c r="AT376" s="3">
        <f t="shared" si="131"/>
        <v>100</v>
      </c>
      <c r="AU376" s="3">
        <f t="shared" si="132"/>
        <v>100</v>
      </c>
      <c r="AV376" s="3" t="str">
        <f t="shared" si="133"/>
        <v/>
      </c>
      <c r="AW376" s="3" t="str">
        <f t="shared" si="133"/>
        <v/>
      </c>
      <c r="AX376" s="3" t="str">
        <f t="shared" si="133"/>
        <v/>
      </c>
      <c r="AY376" s="3" t="str">
        <f t="shared" si="133"/>
        <v/>
      </c>
      <c r="AZ376" s="3" t="str">
        <f t="shared" si="135"/>
        <v/>
      </c>
      <c r="BA376" s="3" t="str">
        <f t="shared" si="133"/>
        <v/>
      </c>
      <c r="BB376" s="3" t="str">
        <f t="shared" si="133"/>
        <v/>
      </c>
      <c r="BC376" s="3" t="str">
        <f t="shared" si="133"/>
        <v/>
      </c>
      <c r="BD376" s="3" t="str">
        <f t="shared" si="133"/>
        <v/>
      </c>
    </row>
    <row r="377" spans="1:56" ht="14.25" customHeight="1" x14ac:dyDescent="0.45">
      <c r="A377" s="3" t="str">
        <f t="shared" si="115"/>
        <v>MedicalClaims.rev_subgrouper_id</v>
      </c>
      <c r="B377" t="s">
        <v>319</v>
      </c>
      <c r="C377">
        <v>170</v>
      </c>
      <c r="D377" t="s">
        <v>795</v>
      </c>
      <c r="E377" s="4" t="s">
        <v>532</v>
      </c>
      <c r="F377" t="s">
        <v>532</v>
      </c>
      <c r="G377" t="s">
        <v>6</v>
      </c>
      <c r="H377" s="3">
        <f t="shared" si="129"/>
        <v>100</v>
      </c>
      <c r="I377" t="s">
        <v>835</v>
      </c>
      <c r="K377" t="s">
        <v>8</v>
      </c>
      <c r="L377" t="s">
        <v>795</v>
      </c>
      <c r="N377" s="4"/>
      <c r="O377" s="3" t="b">
        <f t="shared" si="116"/>
        <v>0</v>
      </c>
      <c r="P377" s="3" t="str">
        <f t="shared" si="117"/>
        <v>MedicalClaims</v>
      </c>
      <c r="Q377" s="3" t="str">
        <f t="shared" si="118"/>
        <v>varchar(100)</v>
      </c>
      <c r="S377" s="3" t="str">
        <f t="shared" si="119"/>
        <v>varchar(100)</v>
      </c>
      <c r="T377" s="3" t="str">
        <f t="shared" si="120"/>
        <v>alter table deerwalk.MedicalClaims add rev_subgrouper_id varchar(100)</v>
      </c>
      <c r="U377" s="3" t="str">
        <f t="shared" si="121"/>
        <v/>
      </c>
      <c r="V377" s="3" t="str">
        <f t="shared" si="122"/>
        <v/>
      </c>
      <c r="W377" s="3" t="str">
        <f t="shared" si="123"/>
        <v/>
      </c>
      <c r="X377" s="3" t="str">
        <f t="shared" si="124"/>
        <v xml:space="preserve">[Column("rev_subgrouper_id")]
[MaxLength(100)]
public string rev_subgrouper_id { get; set; }
</v>
      </c>
      <c r="Y377" s="5" t="str">
        <f t="shared" si="125"/>
        <v>@Html.DescriptionListElement(model =&gt; model.rev_subgrouper_id)</v>
      </c>
      <c r="Z377" s="3" t="str">
        <f t="shared" si="126"/>
        <v>RevSubgrouperID</v>
      </c>
      <c r="AA377" s="3" t="str">
        <f t="shared" si="127"/>
        <v/>
      </c>
      <c r="AC377" s="3" t="str">
        <f t="shared" si="128"/>
        <v/>
      </c>
      <c r="AR377" s="3" t="str">
        <f t="shared" si="134"/>
        <v>rev_subgrouper_id</v>
      </c>
      <c r="AS377" s="3" t="str">
        <f t="shared" si="130"/>
        <v>revsubgrouperid</v>
      </c>
      <c r="AT377" s="3">
        <f t="shared" si="131"/>
        <v>100</v>
      </c>
      <c r="AU377" s="3">
        <f t="shared" si="132"/>
        <v>100</v>
      </c>
      <c r="AV377" s="3" t="str">
        <f t="shared" si="133"/>
        <v/>
      </c>
      <c r="AW377" s="3" t="str">
        <f t="shared" si="133"/>
        <v/>
      </c>
      <c r="AX377" s="3" t="str">
        <f t="shared" si="133"/>
        <v/>
      </c>
      <c r="AY377" s="3" t="str">
        <f t="shared" si="133"/>
        <v/>
      </c>
      <c r="AZ377" s="3" t="str">
        <f t="shared" si="135"/>
        <v/>
      </c>
      <c r="BA377" s="3" t="str">
        <f t="shared" si="133"/>
        <v/>
      </c>
      <c r="BB377" s="3" t="str">
        <f t="shared" si="133"/>
        <v/>
      </c>
      <c r="BC377" s="3" t="str">
        <f t="shared" si="133"/>
        <v/>
      </c>
      <c r="BD377" s="3" t="str">
        <f t="shared" si="133"/>
        <v/>
      </c>
    </row>
    <row r="378" spans="1:56" ht="14.25" customHeight="1" x14ac:dyDescent="0.45">
      <c r="A378" s="3" t="str">
        <f t="shared" si="115"/>
        <v>MedicalClaims.rev_subgrouper_desc</v>
      </c>
      <c r="B378" t="s">
        <v>319</v>
      </c>
      <c r="C378">
        <v>171</v>
      </c>
      <c r="D378" t="s">
        <v>795</v>
      </c>
      <c r="E378" s="4" t="s">
        <v>533</v>
      </c>
      <c r="F378" t="s">
        <v>533</v>
      </c>
      <c r="G378" t="s">
        <v>6</v>
      </c>
      <c r="H378" s="3">
        <f t="shared" si="129"/>
        <v>100</v>
      </c>
      <c r="I378" t="s">
        <v>835</v>
      </c>
      <c r="K378" t="s">
        <v>8</v>
      </c>
      <c r="L378" t="s">
        <v>795</v>
      </c>
      <c r="N378" s="4"/>
      <c r="O378" s="3" t="b">
        <f t="shared" si="116"/>
        <v>0</v>
      </c>
      <c r="P378" s="3" t="str">
        <f t="shared" si="117"/>
        <v>MedicalClaims</v>
      </c>
      <c r="Q378" s="3" t="str">
        <f t="shared" si="118"/>
        <v>varchar(100)</v>
      </c>
      <c r="S378" s="3" t="str">
        <f t="shared" si="119"/>
        <v>varchar(100)</v>
      </c>
      <c r="T378" s="3" t="str">
        <f t="shared" si="120"/>
        <v>alter table deerwalk.MedicalClaims add rev_subgrouper_desc varchar(100)</v>
      </c>
      <c r="U378" s="3" t="str">
        <f t="shared" si="121"/>
        <v/>
      </c>
      <c r="V378" s="3" t="str">
        <f t="shared" si="122"/>
        <v/>
      </c>
      <c r="W378" s="3" t="str">
        <f t="shared" si="123"/>
        <v/>
      </c>
      <c r="X378" s="3" t="str">
        <f t="shared" si="124"/>
        <v xml:space="preserve">[Column("rev_subgrouper_desc")]
[MaxLength(100)]
public string rev_subgrouper_desc { get; set; }
</v>
      </c>
      <c r="Y378" s="5" t="str">
        <f t="shared" si="125"/>
        <v>@Html.DescriptionListElement(model =&gt; model.rev_subgrouper_desc)</v>
      </c>
      <c r="Z378" s="3" t="str">
        <f t="shared" si="126"/>
        <v>RevSubgrouperDesc</v>
      </c>
      <c r="AA378" s="3" t="str">
        <f t="shared" si="127"/>
        <v/>
      </c>
      <c r="AC378" s="3" t="str">
        <f t="shared" si="128"/>
        <v/>
      </c>
      <c r="AR378" s="3" t="str">
        <f t="shared" si="134"/>
        <v>rev_subgrouper_desc</v>
      </c>
      <c r="AS378" s="3" t="str">
        <f t="shared" si="130"/>
        <v>revsubgrouperdesc</v>
      </c>
      <c r="AT378" s="3">
        <f t="shared" si="131"/>
        <v>100</v>
      </c>
      <c r="AU378" s="3">
        <f t="shared" si="132"/>
        <v>100</v>
      </c>
      <c r="AV378" s="3" t="str">
        <f t="shared" si="133"/>
        <v/>
      </c>
      <c r="AW378" s="3" t="str">
        <f t="shared" si="133"/>
        <v/>
      </c>
      <c r="AX378" s="3" t="str">
        <f t="shared" si="133"/>
        <v/>
      </c>
      <c r="AY378" s="3" t="str">
        <f t="shared" si="133"/>
        <v/>
      </c>
      <c r="AZ378" s="3" t="str">
        <f t="shared" si="135"/>
        <v/>
      </c>
      <c r="BA378" s="3" t="str">
        <f t="shared" si="133"/>
        <v/>
      </c>
      <c r="BB378" s="3" t="str">
        <f t="shared" si="133"/>
        <v/>
      </c>
      <c r="BC378" s="3" t="str">
        <f t="shared" si="133"/>
        <v/>
      </c>
      <c r="BD378" s="3" t="str">
        <f t="shared" si="133"/>
        <v/>
      </c>
    </row>
    <row r="379" spans="1:56" ht="14.25" customHeight="1" x14ac:dyDescent="0.45">
      <c r="A379" s="3" t="str">
        <f t="shared" si="115"/>
        <v>MedicalClaims.cpt_grouper_id</v>
      </c>
      <c r="B379" t="s">
        <v>319</v>
      </c>
      <c r="C379">
        <v>172</v>
      </c>
      <c r="D379" t="s">
        <v>795</v>
      </c>
      <c r="E379" s="4" t="s">
        <v>534</v>
      </c>
      <c r="F379" t="s">
        <v>534</v>
      </c>
      <c r="G379" t="s">
        <v>6</v>
      </c>
      <c r="H379" s="3">
        <f t="shared" si="129"/>
        <v>100</v>
      </c>
      <c r="I379" t="s">
        <v>835</v>
      </c>
      <c r="K379" t="s">
        <v>8</v>
      </c>
      <c r="L379" t="s">
        <v>795</v>
      </c>
      <c r="N379" s="4"/>
      <c r="O379" s="3" t="b">
        <f t="shared" si="116"/>
        <v>0</v>
      </c>
      <c r="P379" s="3" t="str">
        <f t="shared" si="117"/>
        <v>MedicalClaims</v>
      </c>
      <c r="Q379" s="3" t="str">
        <f t="shared" si="118"/>
        <v>varchar(100)</v>
      </c>
      <c r="S379" s="3" t="str">
        <f t="shared" si="119"/>
        <v>varchar(100)</v>
      </c>
      <c r="T379" s="3" t="str">
        <f t="shared" si="120"/>
        <v>alter table deerwalk.MedicalClaims add cpt_grouper_id varchar(100)</v>
      </c>
      <c r="U379" s="3" t="str">
        <f t="shared" si="121"/>
        <v/>
      </c>
      <c r="V379" s="3" t="str">
        <f t="shared" si="122"/>
        <v/>
      </c>
      <c r="W379" s="3" t="str">
        <f t="shared" si="123"/>
        <v/>
      </c>
      <c r="X379" s="3" t="str">
        <f t="shared" si="124"/>
        <v xml:space="preserve">[Column("cpt_grouper_id")]
[MaxLength(100)]
public string cpt_grouper_id { get; set; }
</v>
      </c>
      <c r="Y379" s="5" t="str">
        <f t="shared" si="125"/>
        <v>@Html.DescriptionListElement(model =&gt; model.cpt_grouper_id)</v>
      </c>
      <c r="Z379" s="3" t="str">
        <f t="shared" si="126"/>
        <v>CptGrouperID</v>
      </c>
      <c r="AA379" s="3" t="str">
        <f t="shared" si="127"/>
        <v/>
      </c>
      <c r="AC379" s="3" t="str">
        <f t="shared" si="128"/>
        <v/>
      </c>
      <c r="AR379" s="3" t="str">
        <f t="shared" si="134"/>
        <v>cpt_grouper_id</v>
      </c>
      <c r="AS379" s="3" t="str">
        <f t="shared" si="130"/>
        <v>cptgrouperid</v>
      </c>
      <c r="AT379" s="3">
        <f t="shared" si="131"/>
        <v>100</v>
      </c>
      <c r="AU379" s="3">
        <f t="shared" si="132"/>
        <v>100</v>
      </c>
      <c r="AV379" s="3" t="str">
        <f t="shared" si="133"/>
        <v/>
      </c>
      <c r="AW379" s="3" t="str">
        <f t="shared" si="133"/>
        <v/>
      </c>
      <c r="AX379" s="3" t="str">
        <f t="shared" si="133"/>
        <v/>
      </c>
      <c r="AY379" s="3" t="str">
        <f t="shared" si="133"/>
        <v/>
      </c>
      <c r="AZ379" s="3" t="str">
        <f t="shared" si="135"/>
        <v/>
      </c>
      <c r="BA379" s="3" t="str">
        <f t="shared" si="133"/>
        <v/>
      </c>
      <c r="BB379" s="3" t="str">
        <f t="shared" si="133"/>
        <v/>
      </c>
      <c r="BC379" s="3" t="str">
        <f t="shared" si="133"/>
        <v/>
      </c>
      <c r="BD379" s="3" t="str">
        <f t="shared" si="133"/>
        <v/>
      </c>
    </row>
    <row r="380" spans="1:56" ht="14.25" customHeight="1" x14ac:dyDescent="0.45">
      <c r="A380" s="3" t="str">
        <f t="shared" si="115"/>
        <v>MedicalClaims.cpt_grouper_desc</v>
      </c>
      <c r="B380" t="s">
        <v>319</v>
      </c>
      <c r="C380">
        <v>173</v>
      </c>
      <c r="D380" t="s">
        <v>795</v>
      </c>
      <c r="E380" s="4" t="s">
        <v>535</v>
      </c>
      <c r="F380" t="s">
        <v>535</v>
      </c>
      <c r="G380" t="s">
        <v>6</v>
      </c>
      <c r="H380" s="3">
        <f t="shared" si="129"/>
        <v>100</v>
      </c>
      <c r="I380" t="s">
        <v>835</v>
      </c>
      <c r="K380" t="s">
        <v>8</v>
      </c>
      <c r="L380" t="s">
        <v>795</v>
      </c>
      <c r="N380" s="4"/>
      <c r="O380" s="3" t="b">
        <f t="shared" si="116"/>
        <v>0</v>
      </c>
      <c r="P380" s="3" t="str">
        <f t="shared" si="117"/>
        <v>MedicalClaims</v>
      </c>
      <c r="Q380" s="3" t="str">
        <f t="shared" si="118"/>
        <v>varchar(100)</v>
      </c>
      <c r="S380" s="3" t="str">
        <f t="shared" si="119"/>
        <v>varchar(100)</v>
      </c>
      <c r="T380" s="3" t="str">
        <f t="shared" si="120"/>
        <v>alter table deerwalk.MedicalClaims add cpt_grouper_desc varchar(100)</v>
      </c>
      <c r="U380" s="3" t="str">
        <f t="shared" si="121"/>
        <v/>
      </c>
      <c r="V380" s="3" t="str">
        <f t="shared" si="122"/>
        <v/>
      </c>
      <c r="W380" s="3" t="str">
        <f t="shared" si="123"/>
        <v/>
      </c>
      <c r="X380" s="3" t="str">
        <f t="shared" si="124"/>
        <v xml:space="preserve">[Column("cpt_grouper_desc")]
[MaxLength(100)]
public string cpt_grouper_desc { get; set; }
</v>
      </c>
      <c r="Y380" s="5" t="str">
        <f t="shared" si="125"/>
        <v>@Html.DescriptionListElement(model =&gt; model.cpt_grouper_desc)</v>
      </c>
      <c r="Z380" s="3" t="str">
        <f t="shared" si="126"/>
        <v>CptGrouperDesc</v>
      </c>
      <c r="AA380" s="3" t="str">
        <f t="shared" si="127"/>
        <v/>
      </c>
      <c r="AC380" s="3" t="str">
        <f t="shared" si="128"/>
        <v/>
      </c>
      <c r="AR380" s="3" t="str">
        <f t="shared" si="134"/>
        <v>cpt_grouper_desc</v>
      </c>
      <c r="AS380" s="3" t="str">
        <f t="shared" si="130"/>
        <v>cptgrouperdesc</v>
      </c>
      <c r="AT380" s="3">
        <f t="shared" si="131"/>
        <v>100</v>
      </c>
      <c r="AU380" s="3">
        <f t="shared" si="132"/>
        <v>100</v>
      </c>
      <c r="AV380" s="3" t="str">
        <f t="shared" si="133"/>
        <v/>
      </c>
      <c r="AW380" s="3" t="str">
        <f t="shared" si="133"/>
        <v/>
      </c>
      <c r="AX380" s="3" t="str">
        <f t="shared" si="133"/>
        <v/>
      </c>
      <c r="AY380" s="3" t="str">
        <f t="shared" si="133"/>
        <v/>
      </c>
      <c r="AZ380" s="3" t="str">
        <f t="shared" si="135"/>
        <v/>
      </c>
      <c r="BA380" s="3" t="str">
        <f t="shared" si="133"/>
        <v/>
      </c>
      <c r="BB380" s="3" t="str">
        <f t="shared" si="133"/>
        <v/>
      </c>
      <c r="BC380" s="3" t="str">
        <f t="shared" si="133"/>
        <v/>
      </c>
      <c r="BD380" s="3" t="str">
        <f t="shared" si="133"/>
        <v/>
      </c>
    </row>
    <row r="381" spans="1:56" ht="14.25" customHeight="1" x14ac:dyDescent="0.45">
      <c r="A381" s="3" t="str">
        <f t="shared" si="115"/>
        <v>MedicalClaims.cpt_subgrouper_id</v>
      </c>
      <c r="B381" t="s">
        <v>319</v>
      </c>
      <c r="C381">
        <v>174</v>
      </c>
      <c r="D381" t="s">
        <v>795</v>
      </c>
      <c r="E381" s="4" t="s">
        <v>536</v>
      </c>
      <c r="F381" t="s">
        <v>536</v>
      </c>
      <c r="G381" t="s">
        <v>6</v>
      </c>
      <c r="H381" s="3">
        <f t="shared" si="129"/>
        <v>100</v>
      </c>
      <c r="I381" t="s">
        <v>835</v>
      </c>
      <c r="K381" t="s">
        <v>8</v>
      </c>
      <c r="L381" t="s">
        <v>795</v>
      </c>
      <c r="N381" s="4"/>
      <c r="O381" s="3" t="b">
        <f t="shared" si="116"/>
        <v>0</v>
      </c>
      <c r="P381" s="3" t="str">
        <f t="shared" si="117"/>
        <v>MedicalClaims</v>
      </c>
      <c r="Q381" s="3" t="str">
        <f t="shared" si="118"/>
        <v>varchar(100)</v>
      </c>
      <c r="S381" s="3" t="str">
        <f t="shared" si="119"/>
        <v>varchar(100)</v>
      </c>
      <c r="T381" s="3" t="str">
        <f t="shared" si="120"/>
        <v>alter table deerwalk.MedicalClaims add cpt_subgrouper_id varchar(100)</v>
      </c>
      <c r="U381" s="3" t="str">
        <f t="shared" si="121"/>
        <v/>
      </c>
      <c r="V381" s="3" t="str">
        <f t="shared" si="122"/>
        <v/>
      </c>
      <c r="W381" s="3" t="str">
        <f t="shared" si="123"/>
        <v/>
      </c>
      <c r="X381" s="3" t="str">
        <f t="shared" si="124"/>
        <v xml:space="preserve">[Column("cpt_subgrouper_id")]
[MaxLength(100)]
public string cpt_subgrouper_id { get; set; }
</v>
      </c>
      <c r="Y381" s="5" t="str">
        <f t="shared" si="125"/>
        <v>@Html.DescriptionListElement(model =&gt; model.cpt_subgrouper_id)</v>
      </c>
      <c r="Z381" s="3" t="str">
        <f t="shared" si="126"/>
        <v>CptSubgrouperID</v>
      </c>
      <c r="AA381" s="3" t="str">
        <f t="shared" si="127"/>
        <v/>
      </c>
      <c r="AC381" s="3" t="str">
        <f t="shared" si="128"/>
        <v/>
      </c>
      <c r="AR381" s="3" t="str">
        <f t="shared" si="134"/>
        <v>cpt_subgrouper_id</v>
      </c>
      <c r="AS381" s="3" t="str">
        <f t="shared" si="130"/>
        <v>cptsubgrouperid</v>
      </c>
      <c r="AT381" s="3">
        <f t="shared" si="131"/>
        <v>100</v>
      </c>
      <c r="AU381" s="3">
        <f t="shared" si="132"/>
        <v>100</v>
      </c>
      <c r="AV381" s="3" t="str">
        <f t="shared" si="133"/>
        <v/>
      </c>
      <c r="AW381" s="3" t="str">
        <f t="shared" si="133"/>
        <v/>
      </c>
      <c r="AX381" s="3" t="str">
        <f t="shared" si="133"/>
        <v/>
      </c>
      <c r="AY381" s="3" t="str">
        <f t="shared" si="133"/>
        <v/>
      </c>
      <c r="AZ381" s="3" t="str">
        <f t="shared" si="135"/>
        <v/>
      </c>
      <c r="BA381" s="3" t="str">
        <f t="shared" si="133"/>
        <v/>
      </c>
      <c r="BB381" s="3" t="str">
        <f t="shared" ref="AV381:BD413" si="136">IFERROR(IF(FIND(BB$2,$AS381)&gt;=0,BB$1,-1),"")</f>
        <v/>
      </c>
      <c r="BC381" s="3" t="str">
        <f t="shared" si="136"/>
        <v/>
      </c>
      <c r="BD381" s="3" t="str">
        <f t="shared" si="136"/>
        <v/>
      </c>
    </row>
    <row r="382" spans="1:56" ht="14.25" customHeight="1" x14ac:dyDescent="0.45">
      <c r="A382" s="3" t="str">
        <f t="shared" si="115"/>
        <v>MedicalClaims.cpt_subgrouper_desc</v>
      </c>
      <c r="B382" t="s">
        <v>319</v>
      </c>
      <c r="C382">
        <v>175</v>
      </c>
      <c r="D382" t="s">
        <v>795</v>
      </c>
      <c r="E382" s="4" t="s">
        <v>537</v>
      </c>
      <c r="F382" t="s">
        <v>537</v>
      </c>
      <c r="G382" t="s">
        <v>6</v>
      </c>
      <c r="H382" s="3">
        <f t="shared" si="129"/>
        <v>100</v>
      </c>
      <c r="I382" t="s">
        <v>835</v>
      </c>
      <c r="K382" t="s">
        <v>8</v>
      </c>
      <c r="L382" t="s">
        <v>795</v>
      </c>
      <c r="N382" s="4"/>
      <c r="O382" s="3" t="b">
        <f t="shared" si="116"/>
        <v>0</v>
      </c>
      <c r="P382" s="3" t="str">
        <f t="shared" si="117"/>
        <v>MedicalClaims</v>
      </c>
      <c r="Q382" s="3" t="str">
        <f t="shared" si="118"/>
        <v>varchar(100)</v>
      </c>
      <c r="S382" s="3" t="str">
        <f t="shared" si="119"/>
        <v>varchar(100)</v>
      </c>
      <c r="T382" s="3" t="str">
        <f t="shared" si="120"/>
        <v>alter table deerwalk.MedicalClaims add cpt_subgrouper_desc varchar(100)</v>
      </c>
      <c r="U382" s="3" t="str">
        <f t="shared" si="121"/>
        <v/>
      </c>
      <c r="V382" s="3" t="str">
        <f t="shared" si="122"/>
        <v/>
      </c>
      <c r="W382" s="3" t="str">
        <f t="shared" si="123"/>
        <v/>
      </c>
      <c r="X382" s="3" t="str">
        <f t="shared" si="124"/>
        <v xml:space="preserve">[Column("cpt_subgrouper_desc")]
[MaxLength(100)]
public string cpt_subgrouper_desc { get; set; }
</v>
      </c>
      <c r="Y382" s="5" t="str">
        <f t="shared" si="125"/>
        <v>@Html.DescriptionListElement(model =&gt; model.cpt_subgrouper_desc)</v>
      </c>
      <c r="Z382" s="3" t="str">
        <f t="shared" si="126"/>
        <v>CptSubgrouperDesc</v>
      </c>
      <c r="AA382" s="3" t="str">
        <f t="shared" si="127"/>
        <v/>
      </c>
      <c r="AC382" s="3" t="str">
        <f t="shared" si="128"/>
        <v/>
      </c>
      <c r="AR382" s="3" t="str">
        <f t="shared" si="134"/>
        <v>cpt_subgrouper_desc</v>
      </c>
      <c r="AS382" s="3" t="str">
        <f t="shared" si="130"/>
        <v>cptsubgrouperdesc</v>
      </c>
      <c r="AT382" s="3">
        <f t="shared" si="131"/>
        <v>100</v>
      </c>
      <c r="AU382" s="3">
        <f t="shared" si="132"/>
        <v>100</v>
      </c>
      <c r="AV382" s="3" t="str">
        <f t="shared" si="136"/>
        <v/>
      </c>
      <c r="AW382" s="3" t="str">
        <f t="shared" si="136"/>
        <v/>
      </c>
      <c r="AX382" s="3" t="str">
        <f t="shared" si="136"/>
        <v/>
      </c>
      <c r="AY382" s="3" t="str">
        <f t="shared" si="136"/>
        <v/>
      </c>
      <c r="AZ382" s="3" t="str">
        <f t="shared" si="135"/>
        <v/>
      </c>
      <c r="BA382" s="3" t="str">
        <f t="shared" si="136"/>
        <v/>
      </c>
      <c r="BB382" s="3" t="str">
        <f t="shared" si="136"/>
        <v/>
      </c>
      <c r="BC382" s="3" t="str">
        <f t="shared" si="136"/>
        <v/>
      </c>
      <c r="BD382" s="3" t="str">
        <f t="shared" si="136"/>
        <v/>
      </c>
    </row>
    <row r="383" spans="1:56" ht="14.25" customHeight="1" x14ac:dyDescent="0.45">
      <c r="A383" s="3" t="str">
        <f t="shared" si="115"/>
        <v>MedicalClaims.icd1_grouper_id</v>
      </c>
      <c r="B383" t="s">
        <v>319</v>
      </c>
      <c r="C383">
        <v>176</v>
      </c>
      <c r="D383" t="s">
        <v>795</v>
      </c>
      <c r="E383" s="4" t="s">
        <v>538</v>
      </c>
      <c r="F383" t="s">
        <v>538</v>
      </c>
      <c r="G383" t="s">
        <v>6</v>
      </c>
      <c r="H383" s="3">
        <f t="shared" si="129"/>
        <v>100</v>
      </c>
      <c r="I383" t="s">
        <v>835</v>
      </c>
      <c r="K383" t="s">
        <v>8</v>
      </c>
      <c r="L383" t="s">
        <v>795</v>
      </c>
      <c r="N383" s="4"/>
      <c r="O383" s="3" t="b">
        <f t="shared" si="116"/>
        <v>0</v>
      </c>
      <c r="P383" s="3" t="str">
        <f t="shared" si="117"/>
        <v>MedicalClaims</v>
      </c>
      <c r="Q383" s="3" t="str">
        <f t="shared" si="118"/>
        <v>varchar(100)</v>
      </c>
      <c r="S383" s="3" t="str">
        <f t="shared" si="119"/>
        <v>varchar(100)</v>
      </c>
      <c r="T383" s="3" t="str">
        <f t="shared" si="120"/>
        <v>alter table deerwalk.MedicalClaims add icd1_grouper_id varchar(100)</v>
      </c>
      <c r="U383" s="3" t="str">
        <f t="shared" si="121"/>
        <v/>
      </c>
      <c r="V383" s="3" t="str">
        <f t="shared" si="122"/>
        <v/>
      </c>
      <c r="W383" s="3" t="str">
        <f t="shared" si="123"/>
        <v/>
      </c>
      <c r="X383" s="3" t="str">
        <f t="shared" si="124"/>
        <v xml:space="preserve">[Column("icd1_grouper_id")]
[MaxLength(100)]
public string icd1_grouper_id { get; set; }
</v>
      </c>
      <c r="Y383" s="5" t="str">
        <f t="shared" si="125"/>
        <v>@Html.DescriptionListElement(model =&gt; model.icd1_grouper_id)</v>
      </c>
      <c r="Z383" s="3" t="str">
        <f t="shared" si="126"/>
        <v>Icd1GrouperID</v>
      </c>
      <c r="AA383" s="3" t="str">
        <f t="shared" si="127"/>
        <v/>
      </c>
      <c r="AC383" s="3" t="str">
        <f t="shared" si="128"/>
        <v/>
      </c>
      <c r="AR383" s="3" t="str">
        <f t="shared" si="134"/>
        <v>icd1_grouper_id</v>
      </c>
      <c r="AS383" s="3" t="str">
        <f t="shared" si="130"/>
        <v>icd1grouperid</v>
      </c>
      <c r="AT383" s="3">
        <f t="shared" si="131"/>
        <v>100</v>
      </c>
      <c r="AU383" s="3">
        <f t="shared" si="132"/>
        <v>100</v>
      </c>
      <c r="AV383" s="3" t="str">
        <f t="shared" si="136"/>
        <v/>
      </c>
      <c r="AW383" s="3" t="str">
        <f t="shared" si="136"/>
        <v/>
      </c>
      <c r="AX383" s="3" t="str">
        <f t="shared" si="136"/>
        <v/>
      </c>
      <c r="AY383" s="3" t="str">
        <f t="shared" si="136"/>
        <v/>
      </c>
      <c r="AZ383" s="3" t="str">
        <f t="shared" si="135"/>
        <v/>
      </c>
      <c r="BA383" s="3" t="str">
        <f t="shared" si="136"/>
        <v/>
      </c>
      <c r="BB383" s="3" t="str">
        <f t="shared" si="136"/>
        <v/>
      </c>
      <c r="BC383" s="3" t="str">
        <f t="shared" si="136"/>
        <v/>
      </c>
      <c r="BD383" s="3" t="str">
        <f t="shared" si="136"/>
        <v/>
      </c>
    </row>
    <row r="384" spans="1:56" ht="14.25" customHeight="1" x14ac:dyDescent="0.45">
      <c r="A384" s="3" t="str">
        <f t="shared" si="115"/>
        <v>MedicalClaims.icd1_grouper_desc</v>
      </c>
      <c r="B384" t="s">
        <v>319</v>
      </c>
      <c r="C384">
        <v>177</v>
      </c>
      <c r="D384" t="s">
        <v>795</v>
      </c>
      <c r="E384" s="4" t="s">
        <v>539</v>
      </c>
      <c r="F384" t="s">
        <v>539</v>
      </c>
      <c r="G384" t="s">
        <v>6</v>
      </c>
      <c r="H384" s="3">
        <f t="shared" si="129"/>
        <v>100</v>
      </c>
      <c r="I384" t="s">
        <v>835</v>
      </c>
      <c r="K384" t="s">
        <v>8</v>
      </c>
      <c r="L384" t="s">
        <v>795</v>
      </c>
      <c r="N384" s="4"/>
      <c r="O384" s="3" t="b">
        <f t="shared" si="116"/>
        <v>0</v>
      </c>
      <c r="P384" s="3" t="str">
        <f t="shared" si="117"/>
        <v>MedicalClaims</v>
      </c>
      <c r="Q384" s="3" t="str">
        <f t="shared" si="118"/>
        <v>varchar(100)</v>
      </c>
      <c r="S384" s="3" t="str">
        <f t="shared" si="119"/>
        <v>varchar(100)</v>
      </c>
      <c r="T384" s="3" t="str">
        <f t="shared" si="120"/>
        <v>alter table deerwalk.MedicalClaims add icd1_grouper_desc varchar(100)</v>
      </c>
      <c r="U384" s="3" t="str">
        <f t="shared" si="121"/>
        <v/>
      </c>
      <c r="V384" s="3" t="str">
        <f t="shared" si="122"/>
        <v/>
      </c>
      <c r="W384" s="3" t="str">
        <f t="shared" si="123"/>
        <v/>
      </c>
      <c r="X384" s="3" t="str">
        <f t="shared" si="124"/>
        <v xml:space="preserve">[Column("icd1_grouper_desc")]
[MaxLength(100)]
public string icd1_grouper_desc { get; set; }
</v>
      </c>
      <c r="Y384" s="5" t="str">
        <f t="shared" si="125"/>
        <v>@Html.DescriptionListElement(model =&gt; model.icd1_grouper_desc)</v>
      </c>
      <c r="Z384" s="3" t="str">
        <f t="shared" si="126"/>
        <v>Icd1GrouperDesc</v>
      </c>
      <c r="AA384" s="3" t="str">
        <f t="shared" si="127"/>
        <v/>
      </c>
      <c r="AC384" s="3" t="str">
        <f t="shared" si="128"/>
        <v/>
      </c>
      <c r="AR384" s="3" t="str">
        <f t="shared" si="134"/>
        <v>icd1_grouper_desc</v>
      </c>
      <c r="AS384" s="3" t="str">
        <f t="shared" si="130"/>
        <v>icd1grouperdesc</v>
      </c>
      <c r="AT384" s="3">
        <f t="shared" si="131"/>
        <v>100</v>
      </c>
      <c r="AU384" s="3">
        <f t="shared" si="132"/>
        <v>100</v>
      </c>
      <c r="AV384" s="3" t="str">
        <f t="shared" si="136"/>
        <v/>
      </c>
      <c r="AW384" s="3" t="str">
        <f t="shared" si="136"/>
        <v/>
      </c>
      <c r="AX384" s="3" t="str">
        <f t="shared" si="136"/>
        <v/>
      </c>
      <c r="AY384" s="3" t="str">
        <f t="shared" si="136"/>
        <v/>
      </c>
      <c r="AZ384" s="3" t="str">
        <f t="shared" si="135"/>
        <v/>
      </c>
      <c r="BA384" s="3" t="str">
        <f t="shared" si="136"/>
        <v/>
      </c>
      <c r="BB384" s="3" t="str">
        <f t="shared" si="136"/>
        <v/>
      </c>
      <c r="BC384" s="3" t="str">
        <f t="shared" si="136"/>
        <v/>
      </c>
      <c r="BD384" s="3" t="str">
        <f t="shared" si="136"/>
        <v/>
      </c>
    </row>
    <row r="385" spans="1:56" ht="14.25" customHeight="1" x14ac:dyDescent="0.45">
      <c r="A385" s="3" t="str">
        <f t="shared" si="115"/>
        <v>MedicalClaims.icd1_subgrouper_id</v>
      </c>
      <c r="B385" t="s">
        <v>319</v>
      </c>
      <c r="C385">
        <v>178</v>
      </c>
      <c r="D385" t="s">
        <v>795</v>
      </c>
      <c r="E385" s="4" t="s">
        <v>540</v>
      </c>
      <c r="F385" t="s">
        <v>540</v>
      </c>
      <c r="G385" t="s">
        <v>6</v>
      </c>
      <c r="H385" s="3">
        <f t="shared" si="129"/>
        <v>100</v>
      </c>
      <c r="I385" t="s">
        <v>835</v>
      </c>
      <c r="K385" t="s">
        <v>8</v>
      </c>
      <c r="L385" t="s">
        <v>795</v>
      </c>
      <c r="N385" s="4"/>
      <c r="O385" s="3" t="b">
        <f t="shared" si="116"/>
        <v>0</v>
      </c>
      <c r="P385" s="3" t="str">
        <f t="shared" si="117"/>
        <v>MedicalClaims</v>
      </c>
      <c r="Q385" s="3" t="str">
        <f t="shared" si="118"/>
        <v>varchar(100)</v>
      </c>
      <c r="S385" s="3" t="str">
        <f t="shared" si="119"/>
        <v>varchar(100)</v>
      </c>
      <c r="T385" s="3" t="str">
        <f t="shared" si="120"/>
        <v>alter table deerwalk.MedicalClaims add icd1_subgrouper_id varchar(100)</v>
      </c>
      <c r="U385" s="3" t="str">
        <f t="shared" si="121"/>
        <v/>
      </c>
      <c r="V385" s="3" t="str">
        <f t="shared" si="122"/>
        <v/>
      </c>
      <c r="W385" s="3" t="str">
        <f t="shared" si="123"/>
        <v/>
      </c>
      <c r="X385" s="3" t="str">
        <f t="shared" si="124"/>
        <v xml:space="preserve">[Column("icd1_subgrouper_id")]
[MaxLength(100)]
public string icd1_subgrouper_id { get; set; }
</v>
      </c>
      <c r="Y385" s="5" t="str">
        <f t="shared" si="125"/>
        <v>@Html.DescriptionListElement(model =&gt; model.icd1_subgrouper_id)</v>
      </c>
      <c r="Z385" s="3" t="str">
        <f t="shared" si="126"/>
        <v>Icd1SubgrouperID</v>
      </c>
      <c r="AA385" s="3" t="str">
        <f t="shared" si="127"/>
        <v/>
      </c>
      <c r="AC385" s="3" t="str">
        <f t="shared" si="128"/>
        <v/>
      </c>
      <c r="AR385" s="3" t="str">
        <f t="shared" si="134"/>
        <v>icd1_subgrouper_id</v>
      </c>
      <c r="AS385" s="3" t="str">
        <f t="shared" si="130"/>
        <v>icd1subgrouperid</v>
      </c>
      <c r="AT385" s="3">
        <f t="shared" si="131"/>
        <v>100</v>
      </c>
      <c r="AU385" s="3">
        <f t="shared" si="132"/>
        <v>100</v>
      </c>
      <c r="AV385" s="3" t="str">
        <f t="shared" si="136"/>
        <v/>
      </c>
      <c r="AW385" s="3" t="str">
        <f t="shared" si="136"/>
        <v/>
      </c>
      <c r="AX385" s="3" t="str">
        <f t="shared" si="136"/>
        <v/>
      </c>
      <c r="AY385" s="3" t="str">
        <f t="shared" si="136"/>
        <v/>
      </c>
      <c r="AZ385" s="3" t="str">
        <f t="shared" si="135"/>
        <v/>
      </c>
      <c r="BA385" s="3" t="str">
        <f t="shared" si="136"/>
        <v/>
      </c>
      <c r="BB385" s="3" t="str">
        <f t="shared" si="136"/>
        <v/>
      </c>
      <c r="BC385" s="3" t="str">
        <f t="shared" si="136"/>
        <v/>
      </c>
      <c r="BD385" s="3" t="str">
        <f t="shared" si="136"/>
        <v/>
      </c>
    </row>
    <row r="386" spans="1:56" ht="14.25" customHeight="1" x14ac:dyDescent="0.45">
      <c r="A386" s="3" t="str">
        <f t="shared" si="115"/>
        <v>MedicalClaims.icd1_subgrouper_desc</v>
      </c>
      <c r="B386" t="s">
        <v>319</v>
      </c>
      <c r="C386">
        <v>179</v>
      </c>
      <c r="D386" t="s">
        <v>795</v>
      </c>
      <c r="E386" s="4" t="s">
        <v>541</v>
      </c>
      <c r="F386" t="s">
        <v>541</v>
      </c>
      <c r="G386" t="s">
        <v>6</v>
      </c>
      <c r="H386" s="3">
        <f t="shared" si="129"/>
        <v>100</v>
      </c>
      <c r="I386" t="s">
        <v>835</v>
      </c>
      <c r="K386" t="s">
        <v>8</v>
      </c>
      <c r="L386" t="s">
        <v>795</v>
      </c>
      <c r="N386" s="4"/>
      <c r="O386" s="3" t="b">
        <f t="shared" si="116"/>
        <v>0</v>
      </c>
      <c r="P386" s="3" t="str">
        <f t="shared" si="117"/>
        <v>MedicalClaims</v>
      </c>
      <c r="Q386" s="3" t="str">
        <f t="shared" si="118"/>
        <v>varchar(100)</v>
      </c>
      <c r="S386" s="3" t="str">
        <f t="shared" si="119"/>
        <v>varchar(100)</v>
      </c>
      <c r="T386" s="3" t="str">
        <f t="shared" si="120"/>
        <v>alter table deerwalk.MedicalClaims add icd1_subgrouper_desc varchar(100)</v>
      </c>
      <c r="U386" s="3" t="str">
        <f t="shared" si="121"/>
        <v/>
      </c>
      <c r="V386" s="3" t="str">
        <f t="shared" si="122"/>
        <v/>
      </c>
      <c r="W386" s="3" t="str">
        <f t="shared" si="123"/>
        <v/>
      </c>
      <c r="X386" s="3" t="str">
        <f t="shared" si="124"/>
        <v xml:space="preserve">[Column("icd1_subgrouper_desc")]
[MaxLength(100)]
public string icd1_subgrouper_desc { get; set; }
</v>
      </c>
      <c r="Y386" s="5" t="str">
        <f t="shared" si="125"/>
        <v>@Html.DescriptionListElement(model =&gt; model.icd1_subgrouper_desc)</v>
      </c>
      <c r="Z386" s="3" t="str">
        <f t="shared" si="126"/>
        <v>Icd1SubgrouperDesc</v>
      </c>
      <c r="AA386" s="3" t="str">
        <f t="shared" si="127"/>
        <v/>
      </c>
      <c r="AC386" s="3" t="str">
        <f t="shared" si="128"/>
        <v/>
      </c>
      <c r="AR386" s="3" t="str">
        <f t="shared" si="134"/>
        <v>icd1_subgrouper_desc</v>
      </c>
      <c r="AS386" s="3" t="str">
        <f t="shared" si="130"/>
        <v>icd1subgrouperdesc</v>
      </c>
      <c r="AT386" s="3">
        <f t="shared" si="131"/>
        <v>100</v>
      </c>
      <c r="AU386" s="3">
        <f t="shared" si="132"/>
        <v>100</v>
      </c>
      <c r="AV386" s="3" t="str">
        <f t="shared" si="136"/>
        <v/>
      </c>
      <c r="AW386" s="3" t="str">
        <f t="shared" si="136"/>
        <v/>
      </c>
      <c r="AX386" s="3" t="str">
        <f t="shared" si="136"/>
        <v/>
      </c>
      <c r="AY386" s="3" t="str">
        <f t="shared" si="136"/>
        <v/>
      </c>
      <c r="AZ386" s="3" t="str">
        <f t="shared" si="135"/>
        <v/>
      </c>
      <c r="BA386" s="3" t="str">
        <f t="shared" si="136"/>
        <v/>
      </c>
      <c r="BB386" s="3" t="str">
        <f t="shared" si="136"/>
        <v/>
      </c>
      <c r="BC386" s="3" t="str">
        <f t="shared" si="136"/>
        <v/>
      </c>
      <c r="BD386" s="3" t="str">
        <f t="shared" si="136"/>
        <v/>
      </c>
    </row>
    <row r="387" spans="1:56" ht="14.25" customHeight="1" x14ac:dyDescent="0.45">
      <c r="A387" s="3" t="str">
        <f t="shared" ref="A387:A450" si="137">P387&amp;"."&amp;E387</f>
        <v>MedicalClaims.icd2_grouper_id</v>
      </c>
      <c r="B387" t="s">
        <v>319</v>
      </c>
      <c r="C387">
        <v>180</v>
      </c>
      <c r="D387" t="s">
        <v>795</v>
      </c>
      <c r="E387" s="4" t="s">
        <v>542</v>
      </c>
      <c r="F387" t="s">
        <v>542</v>
      </c>
      <c r="G387" t="s">
        <v>6</v>
      </c>
      <c r="H387" s="3">
        <f t="shared" si="129"/>
        <v>100</v>
      </c>
      <c r="I387" t="s">
        <v>835</v>
      </c>
      <c r="K387" t="s">
        <v>8</v>
      </c>
      <c r="L387" t="s">
        <v>795</v>
      </c>
      <c r="N387" s="4"/>
      <c r="O387" s="3" t="b">
        <f t="shared" ref="O387:O450" si="138">LEFT(E387,3)="udf"</f>
        <v>0</v>
      </c>
      <c r="P387" s="3" t="str">
        <f t="shared" ref="P387:P450" si="139">VLOOKUP(B387,TableMap,3,FALSE)</f>
        <v>MedicalClaims</v>
      </c>
      <c r="Q387" s="3" t="str">
        <f t="shared" ref="Q387:Q450" si="140">IF(OR(G387="varchar", G387=""),"varchar("&amp;I387&amp;")", G387) &amp; IF(LEN(TRIM(D387))&gt;0," not null ","")</f>
        <v>varchar(100)</v>
      </c>
      <c r="S387" s="3" t="str">
        <f t="shared" ref="S387:S450" si="141">IF(ISBLANK(R387),Q387,R387)</f>
        <v>varchar(100)</v>
      </c>
      <c r="T387" s="3" t="str">
        <f t="shared" ref="T387:T450" si="142">"alter table "&amp;SchemaName&amp;"."&amp;P387&amp;" add "&amp;E387&amp;" "&amp;S387</f>
        <v>alter table deerwalk.MedicalClaims add icd2_grouper_id varchar(100)</v>
      </c>
      <c r="U387" s="3" t="str">
        <f t="shared" ref="U387:U450" si="143">IF(LEN(TRIM(K387))&gt;0,"exec db.ColumnPropertySet '"&amp;$P387&amp;"', '"&amp;$E387&amp;"', '"&amp;K387&amp;"', @tableSchema='"&amp;SchemaName&amp;"'","")</f>
        <v/>
      </c>
      <c r="V387" s="3" t="str">
        <f t="shared" ref="V387:V450" si="144">IF(LEN(TRIM(L387))=0,"","exec db.ColumnPropertySet '"&amp;$P387&amp;"', '"&amp;$E387&amp;"', '"&amp;L387&amp;"', @propertyName='SampleData', @tableSchema='"&amp;SchemaName&amp;"'")</f>
        <v/>
      </c>
      <c r="W387" s="3" t="str">
        <f t="shared" ref="W387:W450" si="145">IF(O387,"exec db.ColumnPropertySet '"&amp;$P387&amp;"', '"&amp;$E387&amp;"', 'UserDefinedData', @propertyName='CustomAttribute', @tableSchema='"&amp;SchemaName&amp;"'", "")</f>
        <v/>
      </c>
      <c r="X387" s="3" t="str">
        <f t="shared" ref="X387:X450" si="146">IF(LEN(TRIM(" "&amp;K387))&gt;0,"/// &lt;summary&gt;"&amp;K387&amp;"&lt;/summary&gt;
"&amp;"[Description("""&amp;K387&amp;""")]
","")&amp;IF(G387="date","[DataType(DataType.Date)]
","")&amp;IF(D387="1","[Required]
","")&amp;"[Column("""&amp;E387&amp;""")]
"&amp;IF(LEN(TRIM(" "&amp;L387))&gt;0,"[SampleData("""&amp;L387&amp;""")]
","")&amp;IF(LEN(TRIM(" "&amp;I387))&gt;0,"[MaxLength("&amp;I387&amp;")]
","")&amp;"public "&amp;IF(G387="","string",VLOOKUP(G387,TypeMap,2,FALSE))&amp;" "&amp;E387&amp;" { get; set; }
"</f>
        <v xml:space="preserve">[Column("icd2_grouper_id")]
[MaxLength(100)]
public string icd2_grouper_id { get; set; }
</v>
      </c>
      <c r="Y387" s="5" t="str">
        <f t="shared" ref="Y387:Y450" si="147">"@Html.DescriptionListElement(model =&gt; model."&amp;E387&amp;")"</f>
        <v>@Html.DescriptionListElement(model =&gt; model.icd2_grouper_id)</v>
      </c>
      <c r="Z387" s="3" t="str">
        <f t="shared" ref="Z387:Z450" si="148">SUBSTITUTE(SUBSTITUTE(PROPER(SUBSTITUTE(E387,"_"," "))&amp;" ", "Id ", "ID"), " ", "")</f>
        <v>Icd2GrouperID</v>
      </c>
      <c r="AA387" s="3" t="str">
        <f t="shared" ref="AA387:AA450" si="149">IF(G387="date","alter table "&amp;SchemaName&amp;"."&amp;P387&amp;" add "&amp;Z387&amp;"DateDimId int null references DateDimensions(DateDimensionId);  exec db.ColumnPropertySet '"&amp;$P387&amp;"', '"&amp;$Z387&amp;"DateDimId', '"&amp;$E387&amp;"', @propertyName='BaseField', @tableSchema='"&amp;SchemaName&amp;"'","")</f>
        <v/>
      </c>
      <c r="AC387" s="3" t="str">
        <f t="shared" ref="AC387:AC450" si="150">IF(LEN(TRIM(J387))=0,"","exec db.ColumnPropertySet '"&amp;$P387&amp;"', '"&amp;$E387&amp;"', '"&amp;J387&amp;"', @propertyName='DisplayName', @tableSchema='"&amp;SchemaName&amp;"'")</f>
        <v/>
      </c>
      <c r="AR387" s="3" t="str">
        <f t="shared" si="134"/>
        <v>icd2_grouper_id</v>
      </c>
      <c r="AS387" s="3" t="str">
        <f t="shared" si="130"/>
        <v>icd2grouperid</v>
      </c>
      <c r="AT387" s="3">
        <f t="shared" si="131"/>
        <v>100</v>
      </c>
      <c r="AU387" s="3">
        <f t="shared" si="132"/>
        <v>100</v>
      </c>
      <c r="AV387" s="3" t="str">
        <f t="shared" si="136"/>
        <v/>
      </c>
      <c r="AW387" s="3" t="str">
        <f t="shared" si="136"/>
        <v/>
      </c>
      <c r="AX387" s="3" t="str">
        <f t="shared" si="136"/>
        <v/>
      </c>
      <c r="AY387" s="3" t="str">
        <f t="shared" si="136"/>
        <v/>
      </c>
      <c r="AZ387" s="3" t="str">
        <f t="shared" si="135"/>
        <v/>
      </c>
      <c r="BA387" s="3" t="str">
        <f t="shared" si="136"/>
        <v/>
      </c>
      <c r="BB387" s="3" t="str">
        <f t="shared" si="136"/>
        <v/>
      </c>
      <c r="BC387" s="3" t="str">
        <f t="shared" si="136"/>
        <v/>
      </c>
      <c r="BD387" s="3" t="str">
        <f t="shared" si="136"/>
        <v/>
      </c>
    </row>
    <row r="388" spans="1:56" ht="14.25" customHeight="1" x14ac:dyDescent="0.45">
      <c r="A388" s="3" t="str">
        <f t="shared" si="137"/>
        <v>MedicalClaims.icd2_grouper_desc</v>
      </c>
      <c r="B388" t="s">
        <v>319</v>
      </c>
      <c r="C388">
        <v>181</v>
      </c>
      <c r="D388" t="s">
        <v>795</v>
      </c>
      <c r="E388" s="4" t="s">
        <v>543</v>
      </c>
      <c r="F388" t="s">
        <v>543</v>
      </c>
      <c r="G388" t="s">
        <v>6</v>
      </c>
      <c r="H388" s="3">
        <f t="shared" ref="H388:H451" si="151">IFERROR(AT388,I388)</f>
        <v>100</v>
      </c>
      <c r="I388" t="s">
        <v>835</v>
      </c>
      <c r="K388" t="s">
        <v>8</v>
      </c>
      <c r="L388" t="s">
        <v>795</v>
      </c>
      <c r="N388" s="4"/>
      <c r="O388" s="3" t="b">
        <f t="shared" si="138"/>
        <v>0</v>
      </c>
      <c r="P388" s="3" t="str">
        <f t="shared" si="139"/>
        <v>MedicalClaims</v>
      </c>
      <c r="Q388" s="3" t="str">
        <f t="shared" si="140"/>
        <v>varchar(100)</v>
      </c>
      <c r="S388" s="3" t="str">
        <f t="shared" si="141"/>
        <v>varchar(100)</v>
      </c>
      <c r="T388" s="3" t="str">
        <f t="shared" si="142"/>
        <v>alter table deerwalk.MedicalClaims add icd2_grouper_desc varchar(100)</v>
      </c>
      <c r="U388" s="3" t="str">
        <f t="shared" si="143"/>
        <v/>
      </c>
      <c r="V388" s="3" t="str">
        <f t="shared" si="144"/>
        <v/>
      </c>
      <c r="W388" s="3" t="str">
        <f t="shared" si="145"/>
        <v/>
      </c>
      <c r="X388" s="3" t="str">
        <f t="shared" si="146"/>
        <v xml:space="preserve">[Column("icd2_grouper_desc")]
[MaxLength(100)]
public string icd2_grouper_desc { get; set; }
</v>
      </c>
      <c r="Y388" s="5" t="str">
        <f t="shared" si="147"/>
        <v>@Html.DescriptionListElement(model =&gt; model.icd2_grouper_desc)</v>
      </c>
      <c r="Z388" s="3" t="str">
        <f t="shared" si="148"/>
        <v>Icd2GrouperDesc</v>
      </c>
      <c r="AA388" s="3" t="str">
        <f t="shared" si="149"/>
        <v/>
      </c>
      <c r="AC388" s="3" t="str">
        <f t="shared" si="150"/>
        <v/>
      </c>
      <c r="AR388" s="3" t="str">
        <f t="shared" si="134"/>
        <v>icd2_grouper_desc</v>
      </c>
      <c r="AS388" s="3" t="str">
        <f t="shared" ref="AS388:AS451" si="152">SUBSTITUTE(AR388,"_","")</f>
        <v>icd2grouperdesc</v>
      </c>
      <c r="AT388" s="3">
        <f t="shared" si="131"/>
        <v>100</v>
      </c>
      <c r="AU388" s="3">
        <f t="shared" si="132"/>
        <v>100</v>
      </c>
      <c r="AV388" s="3" t="str">
        <f t="shared" si="136"/>
        <v/>
      </c>
      <c r="AW388" s="3" t="str">
        <f t="shared" si="136"/>
        <v/>
      </c>
      <c r="AX388" s="3" t="str">
        <f t="shared" si="136"/>
        <v/>
      </c>
      <c r="AY388" s="3" t="str">
        <f t="shared" si="136"/>
        <v/>
      </c>
      <c r="AZ388" s="3" t="str">
        <f t="shared" si="135"/>
        <v/>
      </c>
      <c r="BA388" s="3" t="str">
        <f t="shared" si="136"/>
        <v/>
      </c>
      <c r="BB388" s="3" t="str">
        <f t="shared" si="136"/>
        <v/>
      </c>
      <c r="BC388" s="3" t="str">
        <f t="shared" si="136"/>
        <v/>
      </c>
      <c r="BD388" s="3" t="str">
        <f t="shared" si="136"/>
        <v/>
      </c>
    </row>
    <row r="389" spans="1:56" ht="14.25" customHeight="1" x14ac:dyDescent="0.45">
      <c r="A389" s="3" t="str">
        <f t="shared" si="137"/>
        <v>MedicalClaims.icd2_subgrouper_id</v>
      </c>
      <c r="B389" t="s">
        <v>319</v>
      </c>
      <c r="C389">
        <v>182</v>
      </c>
      <c r="D389" t="s">
        <v>795</v>
      </c>
      <c r="E389" s="4" t="s">
        <v>544</v>
      </c>
      <c r="F389" t="s">
        <v>544</v>
      </c>
      <c r="G389" t="s">
        <v>6</v>
      </c>
      <c r="H389" s="3">
        <f t="shared" si="151"/>
        <v>100</v>
      </c>
      <c r="I389" t="s">
        <v>835</v>
      </c>
      <c r="K389" t="s">
        <v>8</v>
      </c>
      <c r="L389" t="s">
        <v>795</v>
      </c>
      <c r="N389" s="4"/>
      <c r="O389" s="3" t="b">
        <f t="shared" si="138"/>
        <v>0</v>
      </c>
      <c r="P389" s="3" t="str">
        <f t="shared" si="139"/>
        <v>MedicalClaims</v>
      </c>
      <c r="Q389" s="3" t="str">
        <f t="shared" si="140"/>
        <v>varchar(100)</v>
      </c>
      <c r="S389" s="3" t="str">
        <f t="shared" si="141"/>
        <v>varchar(100)</v>
      </c>
      <c r="T389" s="3" t="str">
        <f t="shared" si="142"/>
        <v>alter table deerwalk.MedicalClaims add icd2_subgrouper_id varchar(100)</v>
      </c>
      <c r="U389" s="3" t="str">
        <f t="shared" si="143"/>
        <v/>
      </c>
      <c r="V389" s="3" t="str">
        <f t="shared" si="144"/>
        <v/>
      </c>
      <c r="W389" s="3" t="str">
        <f t="shared" si="145"/>
        <v/>
      </c>
      <c r="X389" s="3" t="str">
        <f t="shared" si="146"/>
        <v xml:space="preserve">[Column("icd2_subgrouper_id")]
[MaxLength(100)]
public string icd2_subgrouper_id { get; set; }
</v>
      </c>
      <c r="Y389" s="5" t="str">
        <f t="shared" si="147"/>
        <v>@Html.DescriptionListElement(model =&gt; model.icd2_subgrouper_id)</v>
      </c>
      <c r="Z389" s="3" t="str">
        <f t="shared" si="148"/>
        <v>Icd2SubgrouperID</v>
      </c>
      <c r="AA389" s="3" t="str">
        <f t="shared" si="149"/>
        <v/>
      </c>
      <c r="AC389" s="3" t="str">
        <f t="shared" si="150"/>
        <v/>
      </c>
      <c r="AR389" s="3" t="str">
        <f t="shared" si="134"/>
        <v>icd2_subgrouper_id</v>
      </c>
      <c r="AS389" s="3" t="str">
        <f t="shared" si="152"/>
        <v>icd2subgrouperid</v>
      </c>
      <c r="AT389" s="3">
        <f t="shared" si="131"/>
        <v>100</v>
      </c>
      <c r="AU389" s="3">
        <f t="shared" si="132"/>
        <v>100</v>
      </c>
      <c r="AV389" s="3" t="str">
        <f t="shared" si="136"/>
        <v/>
      </c>
      <c r="AW389" s="3" t="str">
        <f t="shared" si="136"/>
        <v/>
      </c>
      <c r="AX389" s="3" t="str">
        <f t="shared" si="136"/>
        <v/>
      </c>
      <c r="AY389" s="3" t="str">
        <f t="shared" si="136"/>
        <v/>
      </c>
      <c r="AZ389" s="3" t="str">
        <f t="shared" si="135"/>
        <v/>
      </c>
      <c r="BA389" s="3" t="str">
        <f t="shared" si="136"/>
        <v/>
      </c>
      <c r="BB389" s="3" t="str">
        <f t="shared" si="136"/>
        <v/>
      </c>
      <c r="BC389" s="3" t="str">
        <f t="shared" si="136"/>
        <v/>
      </c>
      <c r="BD389" s="3" t="str">
        <f t="shared" si="136"/>
        <v/>
      </c>
    </row>
    <row r="390" spans="1:56" ht="14.25" customHeight="1" x14ac:dyDescent="0.45">
      <c r="A390" s="3" t="str">
        <f t="shared" si="137"/>
        <v>MedicalClaims.icd2_subgrouper_desc</v>
      </c>
      <c r="B390" t="s">
        <v>319</v>
      </c>
      <c r="C390">
        <v>183</v>
      </c>
      <c r="D390" t="s">
        <v>795</v>
      </c>
      <c r="E390" s="4" t="s">
        <v>545</v>
      </c>
      <c r="F390" t="s">
        <v>545</v>
      </c>
      <c r="G390" t="s">
        <v>6</v>
      </c>
      <c r="H390" s="3">
        <f t="shared" si="151"/>
        <v>100</v>
      </c>
      <c r="I390" t="s">
        <v>835</v>
      </c>
      <c r="K390" t="s">
        <v>8</v>
      </c>
      <c r="L390" t="s">
        <v>795</v>
      </c>
      <c r="N390" s="4"/>
      <c r="O390" s="3" t="b">
        <f t="shared" si="138"/>
        <v>0</v>
      </c>
      <c r="P390" s="3" t="str">
        <f t="shared" si="139"/>
        <v>MedicalClaims</v>
      </c>
      <c r="Q390" s="3" t="str">
        <f t="shared" si="140"/>
        <v>varchar(100)</v>
      </c>
      <c r="S390" s="3" t="str">
        <f t="shared" si="141"/>
        <v>varchar(100)</v>
      </c>
      <c r="T390" s="3" t="str">
        <f t="shared" si="142"/>
        <v>alter table deerwalk.MedicalClaims add icd2_subgrouper_desc varchar(100)</v>
      </c>
      <c r="U390" s="3" t="str">
        <f t="shared" si="143"/>
        <v/>
      </c>
      <c r="V390" s="3" t="str">
        <f t="shared" si="144"/>
        <v/>
      </c>
      <c r="W390" s="3" t="str">
        <f t="shared" si="145"/>
        <v/>
      </c>
      <c r="X390" s="3" t="str">
        <f t="shared" si="146"/>
        <v xml:space="preserve">[Column("icd2_subgrouper_desc")]
[MaxLength(100)]
public string icd2_subgrouper_desc { get; set; }
</v>
      </c>
      <c r="Y390" s="5" t="str">
        <f t="shared" si="147"/>
        <v>@Html.DescriptionListElement(model =&gt; model.icd2_subgrouper_desc)</v>
      </c>
      <c r="Z390" s="3" t="str">
        <f t="shared" si="148"/>
        <v>Icd2SubgrouperDesc</v>
      </c>
      <c r="AA390" s="3" t="str">
        <f t="shared" si="149"/>
        <v/>
      </c>
      <c r="AC390" s="3" t="str">
        <f t="shared" si="150"/>
        <v/>
      </c>
      <c r="AR390" s="3" t="str">
        <f t="shared" si="134"/>
        <v>icd2_subgrouper_desc</v>
      </c>
      <c r="AS390" s="3" t="str">
        <f t="shared" si="152"/>
        <v>icd2subgrouperdesc</v>
      </c>
      <c r="AT390" s="3">
        <f t="shared" si="131"/>
        <v>100</v>
      </c>
      <c r="AU390" s="3">
        <f t="shared" si="132"/>
        <v>100</v>
      </c>
      <c r="AV390" s="3" t="str">
        <f t="shared" si="136"/>
        <v/>
      </c>
      <c r="AW390" s="3" t="str">
        <f t="shared" si="136"/>
        <v/>
      </c>
      <c r="AX390" s="3" t="str">
        <f t="shared" si="136"/>
        <v/>
      </c>
      <c r="AY390" s="3" t="str">
        <f t="shared" si="136"/>
        <v/>
      </c>
      <c r="AZ390" s="3" t="str">
        <f t="shared" si="135"/>
        <v/>
      </c>
      <c r="BA390" s="3" t="str">
        <f t="shared" si="136"/>
        <v/>
      </c>
      <c r="BB390" s="3" t="str">
        <f t="shared" si="136"/>
        <v/>
      </c>
      <c r="BC390" s="3" t="str">
        <f t="shared" si="136"/>
        <v/>
      </c>
      <c r="BD390" s="3" t="str">
        <f t="shared" si="136"/>
        <v/>
      </c>
    </row>
    <row r="391" spans="1:56" ht="14.25" customHeight="1" x14ac:dyDescent="0.45">
      <c r="A391" s="3" t="str">
        <f t="shared" si="137"/>
        <v>MedicalClaims.drg_grouper_id</v>
      </c>
      <c r="B391" t="s">
        <v>319</v>
      </c>
      <c r="C391">
        <v>184</v>
      </c>
      <c r="D391" t="s">
        <v>795</v>
      </c>
      <c r="E391" s="4" t="s">
        <v>546</v>
      </c>
      <c r="F391" t="s">
        <v>546</v>
      </c>
      <c r="G391" t="s">
        <v>6</v>
      </c>
      <c r="H391" s="3">
        <f t="shared" si="151"/>
        <v>100</v>
      </c>
      <c r="I391" t="s">
        <v>835</v>
      </c>
      <c r="K391" t="s">
        <v>8</v>
      </c>
      <c r="L391" t="s">
        <v>795</v>
      </c>
      <c r="N391" s="4"/>
      <c r="O391" s="3" t="b">
        <f t="shared" si="138"/>
        <v>0</v>
      </c>
      <c r="P391" s="3" t="str">
        <f t="shared" si="139"/>
        <v>MedicalClaims</v>
      </c>
      <c r="Q391" s="3" t="str">
        <f t="shared" si="140"/>
        <v>varchar(100)</v>
      </c>
      <c r="S391" s="3" t="str">
        <f t="shared" si="141"/>
        <v>varchar(100)</v>
      </c>
      <c r="T391" s="3" t="str">
        <f t="shared" si="142"/>
        <v>alter table deerwalk.MedicalClaims add drg_grouper_id varchar(100)</v>
      </c>
      <c r="U391" s="3" t="str">
        <f t="shared" si="143"/>
        <v/>
      </c>
      <c r="V391" s="3" t="str">
        <f t="shared" si="144"/>
        <v/>
      </c>
      <c r="W391" s="3" t="str">
        <f t="shared" si="145"/>
        <v/>
      </c>
      <c r="X391" s="3" t="str">
        <f t="shared" si="146"/>
        <v xml:space="preserve">[Column("drg_grouper_id")]
[MaxLength(100)]
public string drg_grouper_id { get; set; }
</v>
      </c>
      <c r="Y391" s="5" t="str">
        <f t="shared" si="147"/>
        <v>@Html.DescriptionListElement(model =&gt; model.drg_grouper_id)</v>
      </c>
      <c r="Z391" s="3" t="str">
        <f t="shared" si="148"/>
        <v>DrgGrouperID</v>
      </c>
      <c r="AA391" s="3" t="str">
        <f t="shared" si="149"/>
        <v/>
      </c>
      <c r="AC391" s="3" t="str">
        <f t="shared" si="150"/>
        <v/>
      </c>
      <c r="AR391" s="3" t="str">
        <f t="shared" si="134"/>
        <v>drg_grouper_id</v>
      </c>
      <c r="AS391" s="3" t="str">
        <f t="shared" si="152"/>
        <v>drggrouperid</v>
      </c>
      <c r="AT391" s="3">
        <f t="shared" si="131"/>
        <v>100</v>
      </c>
      <c r="AU391" s="3">
        <f t="shared" si="132"/>
        <v>100</v>
      </c>
      <c r="AV391" s="3" t="str">
        <f t="shared" si="136"/>
        <v/>
      </c>
      <c r="AW391" s="3" t="str">
        <f t="shared" si="136"/>
        <v/>
      </c>
      <c r="AX391" s="3" t="str">
        <f t="shared" si="136"/>
        <v/>
      </c>
      <c r="AY391" s="3" t="str">
        <f t="shared" si="136"/>
        <v/>
      </c>
      <c r="AZ391" s="3" t="str">
        <f t="shared" si="135"/>
        <v/>
      </c>
      <c r="BA391" s="3" t="str">
        <f t="shared" si="136"/>
        <v/>
      </c>
      <c r="BB391" s="3" t="str">
        <f t="shared" si="136"/>
        <v/>
      </c>
      <c r="BC391" s="3" t="str">
        <f t="shared" si="136"/>
        <v/>
      </c>
      <c r="BD391" s="3" t="str">
        <f t="shared" si="136"/>
        <v/>
      </c>
    </row>
    <row r="392" spans="1:56" ht="14.25" customHeight="1" x14ac:dyDescent="0.45">
      <c r="A392" s="3" t="str">
        <f t="shared" si="137"/>
        <v>MedicalClaims.drg_grouper_desc</v>
      </c>
      <c r="B392" t="s">
        <v>319</v>
      </c>
      <c r="C392">
        <v>185</v>
      </c>
      <c r="D392" t="s">
        <v>795</v>
      </c>
      <c r="E392" s="4" t="s">
        <v>547</v>
      </c>
      <c r="F392" t="s">
        <v>547</v>
      </c>
      <c r="G392" t="s">
        <v>6</v>
      </c>
      <c r="H392" s="3">
        <f t="shared" si="151"/>
        <v>100</v>
      </c>
      <c r="I392" t="s">
        <v>835</v>
      </c>
      <c r="K392" t="s">
        <v>8</v>
      </c>
      <c r="L392" t="s">
        <v>795</v>
      </c>
      <c r="N392" s="4"/>
      <c r="O392" s="3" t="b">
        <f t="shared" si="138"/>
        <v>0</v>
      </c>
      <c r="P392" s="3" t="str">
        <f t="shared" si="139"/>
        <v>MedicalClaims</v>
      </c>
      <c r="Q392" s="3" t="str">
        <f t="shared" si="140"/>
        <v>varchar(100)</v>
      </c>
      <c r="S392" s="3" t="str">
        <f t="shared" si="141"/>
        <v>varchar(100)</v>
      </c>
      <c r="T392" s="3" t="str">
        <f t="shared" si="142"/>
        <v>alter table deerwalk.MedicalClaims add drg_grouper_desc varchar(100)</v>
      </c>
      <c r="U392" s="3" t="str">
        <f t="shared" si="143"/>
        <v/>
      </c>
      <c r="V392" s="3" t="str">
        <f t="shared" si="144"/>
        <v/>
      </c>
      <c r="W392" s="3" t="str">
        <f t="shared" si="145"/>
        <v/>
      </c>
      <c r="X392" s="3" t="str">
        <f t="shared" si="146"/>
        <v xml:space="preserve">[Column("drg_grouper_desc")]
[MaxLength(100)]
public string drg_grouper_desc { get; set; }
</v>
      </c>
      <c r="Y392" s="5" t="str">
        <f t="shared" si="147"/>
        <v>@Html.DescriptionListElement(model =&gt; model.drg_grouper_desc)</v>
      </c>
      <c r="Z392" s="3" t="str">
        <f t="shared" si="148"/>
        <v>DrgGrouperDesc</v>
      </c>
      <c r="AA392" s="3" t="str">
        <f t="shared" si="149"/>
        <v/>
      </c>
      <c r="AC392" s="3" t="str">
        <f t="shared" si="150"/>
        <v/>
      </c>
      <c r="AR392" s="3" t="str">
        <f t="shared" si="134"/>
        <v>drg_grouper_desc</v>
      </c>
      <c r="AS392" s="3" t="str">
        <f t="shared" si="152"/>
        <v>drggrouperdesc</v>
      </c>
      <c r="AT392" s="3">
        <f t="shared" si="131"/>
        <v>100</v>
      </c>
      <c r="AU392" s="3">
        <f t="shared" si="132"/>
        <v>100</v>
      </c>
      <c r="AV392" s="3" t="str">
        <f t="shared" si="136"/>
        <v/>
      </c>
      <c r="AW392" s="3" t="str">
        <f t="shared" si="136"/>
        <v/>
      </c>
      <c r="AX392" s="3" t="str">
        <f t="shared" si="136"/>
        <v/>
      </c>
      <c r="AY392" s="3" t="str">
        <f t="shared" si="136"/>
        <v/>
      </c>
      <c r="AZ392" s="3" t="str">
        <f t="shared" si="135"/>
        <v/>
      </c>
      <c r="BA392" s="3" t="str">
        <f t="shared" si="136"/>
        <v/>
      </c>
      <c r="BB392" s="3" t="str">
        <f t="shared" si="136"/>
        <v/>
      </c>
      <c r="BC392" s="3" t="str">
        <f t="shared" si="136"/>
        <v/>
      </c>
      <c r="BD392" s="3" t="str">
        <f t="shared" si="136"/>
        <v/>
      </c>
    </row>
    <row r="393" spans="1:56" ht="14.25" customHeight="1" x14ac:dyDescent="0.45">
      <c r="A393" s="3" t="str">
        <f t="shared" si="137"/>
        <v>MedicalClaims.drg_subgrouper_id</v>
      </c>
      <c r="B393" t="s">
        <v>319</v>
      </c>
      <c r="C393">
        <v>186</v>
      </c>
      <c r="D393" t="s">
        <v>795</v>
      </c>
      <c r="E393" s="4" t="s">
        <v>548</v>
      </c>
      <c r="F393" t="s">
        <v>548</v>
      </c>
      <c r="G393" t="s">
        <v>6</v>
      </c>
      <c r="H393" s="3">
        <f t="shared" si="151"/>
        <v>100</v>
      </c>
      <c r="I393" t="s">
        <v>835</v>
      </c>
      <c r="K393" t="s">
        <v>8</v>
      </c>
      <c r="L393" t="s">
        <v>795</v>
      </c>
      <c r="N393" s="4"/>
      <c r="O393" s="3" t="b">
        <f t="shared" si="138"/>
        <v>0</v>
      </c>
      <c r="P393" s="3" t="str">
        <f t="shared" si="139"/>
        <v>MedicalClaims</v>
      </c>
      <c r="Q393" s="3" t="str">
        <f t="shared" si="140"/>
        <v>varchar(100)</v>
      </c>
      <c r="S393" s="3" t="str">
        <f t="shared" si="141"/>
        <v>varchar(100)</v>
      </c>
      <c r="T393" s="3" t="str">
        <f t="shared" si="142"/>
        <v>alter table deerwalk.MedicalClaims add drg_subgrouper_id varchar(100)</v>
      </c>
      <c r="U393" s="3" t="str">
        <f t="shared" si="143"/>
        <v/>
      </c>
      <c r="V393" s="3" t="str">
        <f t="shared" si="144"/>
        <v/>
      </c>
      <c r="W393" s="3" t="str">
        <f t="shared" si="145"/>
        <v/>
      </c>
      <c r="X393" s="3" t="str">
        <f t="shared" si="146"/>
        <v xml:space="preserve">[Column("drg_subgrouper_id")]
[MaxLength(100)]
public string drg_subgrouper_id { get; set; }
</v>
      </c>
      <c r="Y393" s="5" t="str">
        <f t="shared" si="147"/>
        <v>@Html.DescriptionListElement(model =&gt; model.drg_subgrouper_id)</v>
      </c>
      <c r="Z393" s="3" t="str">
        <f t="shared" si="148"/>
        <v>DrgSubgrouperID</v>
      </c>
      <c r="AA393" s="3" t="str">
        <f t="shared" si="149"/>
        <v/>
      </c>
      <c r="AC393" s="3" t="str">
        <f t="shared" si="150"/>
        <v/>
      </c>
      <c r="AR393" s="3" t="str">
        <f t="shared" si="134"/>
        <v>drg_subgrouper_id</v>
      </c>
      <c r="AS393" s="3" t="str">
        <f t="shared" si="152"/>
        <v>drgsubgrouperid</v>
      </c>
      <c r="AT393" s="3">
        <f t="shared" si="131"/>
        <v>100</v>
      </c>
      <c r="AU393" s="3">
        <f t="shared" si="132"/>
        <v>100</v>
      </c>
      <c r="AV393" s="3" t="str">
        <f t="shared" si="136"/>
        <v/>
      </c>
      <c r="AW393" s="3" t="str">
        <f t="shared" si="136"/>
        <v/>
      </c>
      <c r="AX393" s="3" t="str">
        <f t="shared" si="136"/>
        <v/>
      </c>
      <c r="AY393" s="3" t="str">
        <f t="shared" si="136"/>
        <v/>
      </c>
      <c r="AZ393" s="3" t="str">
        <f t="shared" si="135"/>
        <v/>
      </c>
      <c r="BA393" s="3" t="str">
        <f t="shared" si="136"/>
        <v/>
      </c>
      <c r="BB393" s="3" t="str">
        <f t="shared" si="136"/>
        <v/>
      </c>
      <c r="BC393" s="3" t="str">
        <f t="shared" si="136"/>
        <v/>
      </c>
      <c r="BD393" s="3" t="str">
        <f t="shared" si="136"/>
        <v/>
      </c>
    </row>
    <row r="394" spans="1:56" ht="14.25" customHeight="1" x14ac:dyDescent="0.45">
      <c r="A394" s="3" t="str">
        <f t="shared" si="137"/>
        <v>MedicalClaims.drg_subgrouper_desc</v>
      </c>
      <c r="B394" t="s">
        <v>319</v>
      </c>
      <c r="C394">
        <v>187</v>
      </c>
      <c r="D394" t="s">
        <v>795</v>
      </c>
      <c r="E394" s="4" t="s">
        <v>549</v>
      </c>
      <c r="F394" t="s">
        <v>549</v>
      </c>
      <c r="G394" t="s">
        <v>6</v>
      </c>
      <c r="H394" s="3">
        <f t="shared" si="151"/>
        <v>100</v>
      </c>
      <c r="I394" t="s">
        <v>835</v>
      </c>
      <c r="K394" t="s">
        <v>8</v>
      </c>
      <c r="L394" t="s">
        <v>795</v>
      </c>
      <c r="N394" s="4"/>
      <c r="O394" s="3" t="b">
        <f t="shared" si="138"/>
        <v>0</v>
      </c>
      <c r="P394" s="3" t="str">
        <f t="shared" si="139"/>
        <v>MedicalClaims</v>
      </c>
      <c r="Q394" s="3" t="str">
        <f t="shared" si="140"/>
        <v>varchar(100)</v>
      </c>
      <c r="S394" s="3" t="str">
        <f t="shared" si="141"/>
        <v>varchar(100)</v>
      </c>
      <c r="T394" s="3" t="str">
        <f t="shared" si="142"/>
        <v>alter table deerwalk.MedicalClaims add drg_subgrouper_desc varchar(100)</v>
      </c>
      <c r="U394" s="3" t="str">
        <f t="shared" si="143"/>
        <v/>
      </c>
      <c r="V394" s="3" t="str">
        <f t="shared" si="144"/>
        <v/>
      </c>
      <c r="W394" s="3" t="str">
        <f t="shared" si="145"/>
        <v/>
      </c>
      <c r="X394" s="3" t="str">
        <f t="shared" si="146"/>
        <v xml:space="preserve">[Column("drg_subgrouper_desc")]
[MaxLength(100)]
public string drg_subgrouper_desc { get; set; }
</v>
      </c>
      <c r="Y394" s="5" t="str">
        <f t="shared" si="147"/>
        <v>@Html.DescriptionListElement(model =&gt; model.drg_subgrouper_desc)</v>
      </c>
      <c r="Z394" s="3" t="str">
        <f t="shared" si="148"/>
        <v>DrgSubgrouperDesc</v>
      </c>
      <c r="AA394" s="3" t="str">
        <f t="shared" si="149"/>
        <v/>
      </c>
      <c r="AC394" s="3" t="str">
        <f t="shared" si="150"/>
        <v/>
      </c>
      <c r="AR394" s="3" t="str">
        <f t="shared" si="134"/>
        <v>drg_subgrouper_desc</v>
      </c>
      <c r="AS394" s="3" t="str">
        <f t="shared" si="152"/>
        <v>drgsubgrouperdesc</v>
      </c>
      <c r="AT394" s="3">
        <f t="shared" si="131"/>
        <v>100</v>
      </c>
      <c r="AU394" s="3">
        <f t="shared" si="132"/>
        <v>100</v>
      </c>
      <c r="AV394" s="3" t="str">
        <f t="shared" si="136"/>
        <v/>
      </c>
      <c r="AW394" s="3" t="str">
        <f t="shared" si="136"/>
        <v/>
      </c>
      <c r="AX394" s="3" t="str">
        <f t="shared" si="136"/>
        <v/>
      </c>
      <c r="AY394" s="3" t="str">
        <f t="shared" si="136"/>
        <v/>
      </c>
      <c r="AZ394" s="3" t="str">
        <f t="shared" si="135"/>
        <v/>
      </c>
      <c r="BA394" s="3" t="str">
        <f t="shared" si="136"/>
        <v/>
      </c>
      <c r="BB394" s="3" t="str">
        <f t="shared" si="136"/>
        <v/>
      </c>
      <c r="BC394" s="3" t="str">
        <f t="shared" si="136"/>
        <v/>
      </c>
      <c r="BD394" s="3" t="str">
        <f t="shared" si="136"/>
        <v/>
      </c>
    </row>
    <row r="395" spans="1:56" ht="14.25" customHeight="1" x14ac:dyDescent="0.45">
      <c r="A395" s="3" t="str">
        <f t="shared" si="137"/>
        <v>MedicalClaims.hcpcs_grouper_id</v>
      </c>
      <c r="B395" t="s">
        <v>319</v>
      </c>
      <c r="C395">
        <v>188</v>
      </c>
      <c r="D395" t="s">
        <v>795</v>
      </c>
      <c r="E395" s="4" t="s">
        <v>550</v>
      </c>
      <c r="F395" t="s">
        <v>550</v>
      </c>
      <c r="G395" t="s">
        <v>6</v>
      </c>
      <c r="H395" s="3">
        <f t="shared" si="151"/>
        <v>100</v>
      </c>
      <c r="I395" t="s">
        <v>835</v>
      </c>
      <c r="K395" t="s">
        <v>8</v>
      </c>
      <c r="L395" t="s">
        <v>795</v>
      </c>
      <c r="N395" s="4"/>
      <c r="O395" s="3" t="b">
        <f t="shared" si="138"/>
        <v>0</v>
      </c>
      <c r="P395" s="3" t="str">
        <f t="shared" si="139"/>
        <v>MedicalClaims</v>
      </c>
      <c r="Q395" s="3" t="str">
        <f t="shared" si="140"/>
        <v>varchar(100)</v>
      </c>
      <c r="S395" s="3" t="str">
        <f t="shared" si="141"/>
        <v>varchar(100)</v>
      </c>
      <c r="T395" s="3" t="str">
        <f t="shared" si="142"/>
        <v>alter table deerwalk.MedicalClaims add hcpcs_grouper_id varchar(100)</v>
      </c>
      <c r="U395" s="3" t="str">
        <f t="shared" si="143"/>
        <v/>
      </c>
      <c r="V395" s="3" t="str">
        <f t="shared" si="144"/>
        <v/>
      </c>
      <c r="W395" s="3" t="str">
        <f t="shared" si="145"/>
        <v/>
      </c>
      <c r="X395" s="3" t="str">
        <f t="shared" si="146"/>
        <v xml:space="preserve">[Column("hcpcs_grouper_id")]
[MaxLength(100)]
public string hcpcs_grouper_id { get; set; }
</v>
      </c>
      <c r="Y395" s="5" t="str">
        <f t="shared" si="147"/>
        <v>@Html.DescriptionListElement(model =&gt; model.hcpcs_grouper_id)</v>
      </c>
      <c r="Z395" s="3" t="str">
        <f t="shared" si="148"/>
        <v>HcpcsGrouperID</v>
      </c>
      <c r="AA395" s="3" t="str">
        <f t="shared" si="149"/>
        <v/>
      </c>
      <c r="AC395" s="3" t="str">
        <f t="shared" si="150"/>
        <v/>
      </c>
      <c r="AR395" s="3" t="str">
        <f t="shared" si="134"/>
        <v>hcpcs_grouper_id</v>
      </c>
      <c r="AS395" s="3" t="str">
        <f t="shared" si="152"/>
        <v>hcpcsgrouperid</v>
      </c>
      <c r="AT395" s="3">
        <f t="shared" si="131"/>
        <v>100</v>
      </c>
      <c r="AU395" s="3">
        <f t="shared" si="132"/>
        <v>100</v>
      </c>
      <c r="AV395" s="3" t="str">
        <f t="shared" si="136"/>
        <v/>
      </c>
      <c r="AW395" s="3" t="str">
        <f t="shared" si="136"/>
        <v/>
      </c>
      <c r="AX395" s="3" t="str">
        <f t="shared" si="136"/>
        <v/>
      </c>
      <c r="AY395" s="3" t="str">
        <f t="shared" si="136"/>
        <v/>
      </c>
      <c r="AZ395" s="3" t="str">
        <f t="shared" si="135"/>
        <v/>
      </c>
      <c r="BA395" s="3" t="str">
        <f t="shared" si="136"/>
        <v/>
      </c>
      <c r="BB395" s="3" t="str">
        <f t="shared" si="136"/>
        <v/>
      </c>
      <c r="BC395" s="3" t="str">
        <f t="shared" si="136"/>
        <v/>
      </c>
      <c r="BD395" s="3" t="str">
        <f t="shared" si="136"/>
        <v/>
      </c>
    </row>
    <row r="396" spans="1:56" ht="14.25" customHeight="1" x14ac:dyDescent="0.45">
      <c r="A396" s="3" t="str">
        <f t="shared" si="137"/>
        <v>MedicalClaims.hcpcs_grouper_desc</v>
      </c>
      <c r="B396" t="s">
        <v>319</v>
      </c>
      <c r="C396">
        <v>189</v>
      </c>
      <c r="D396" t="s">
        <v>795</v>
      </c>
      <c r="E396" s="4" t="s">
        <v>551</v>
      </c>
      <c r="F396" t="s">
        <v>551</v>
      </c>
      <c r="G396" t="s">
        <v>6</v>
      </c>
      <c r="H396" s="3">
        <f t="shared" si="151"/>
        <v>100</v>
      </c>
      <c r="I396" t="s">
        <v>835</v>
      </c>
      <c r="K396" t="s">
        <v>8</v>
      </c>
      <c r="L396" t="s">
        <v>795</v>
      </c>
      <c r="N396" s="4"/>
      <c r="O396" s="3" t="b">
        <f t="shared" si="138"/>
        <v>0</v>
      </c>
      <c r="P396" s="3" t="str">
        <f t="shared" si="139"/>
        <v>MedicalClaims</v>
      </c>
      <c r="Q396" s="3" t="str">
        <f t="shared" si="140"/>
        <v>varchar(100)</v>
      </c>
      <c r="S396" s="3" t="str">
        <f t="shared" si="141"/>
        <v>varchar(100)</v>
      </c>
      <c r="T396" s="3" t="str">
        <f t="shared" si="142"/>
        <v>alter table deerwalk.MedicalClaims add hcpcs_grouper_desc varchar(100)</v>
      </c>
      <c r="U396" s="3" t="str">
        <f t="shared" si="143"/>
        <v/>
      </c>
      <c r="V396" s="3" t="str">
        <f t="shared" si="144"/>
        <v/>
      </c>
      <c r="W396" s="3" t="str">
        <f t="shared" si="145"/>
        <v/>
      </c>
      <c r="X396" s="3" t="str">
        <f t="shared" si="146"/>
        <v xml:space="preserve">[Column("hcpcs_grouper_desc")]
[MaxLength(100)]
public string hcpcs_grouper_desc { get; set; }
</v>
      </c>
      <c r="Y396" s="5" t="str">
        <f t="shared" si="147"/>
        <v>@Html.DescriptionListElement(model =&gt; model.hcpcs_grouper_desc)</v>
      </c>
      <c r="Z396" s="3" t="str">
        <f t="shared" si="148"/>
        <v>HcpcsGrouperDesc</v>
      </c>
      <c r="AA396" s="3" t="str">
        <f t="shared" si="149"/>
        <v/>
      </c>
      <c r="AC396" s="3" t="str">
        <f t="shared" si="150"/>
        <v/>
      </c>
      <c r="AR396" s="3" t="str">
        <f t="shared" si="134"/>
        <v>hcpcs_grouper_desc</v>
      </c>
      <c r="AS396" s="3" t="str">
        <f t="shared" si="152"/>
        <v>hcpcsgrouperdesc</v>
      </c>
      <c r="AT396" s="3">
        <f t="shared" ref="AT396:AT459" si="153">IFERROR(MAX(AU396:BD396),"")</f>
        <v>100</v>
      </c>
      <c r="AU396" s="3">
        <f t="shared" ref="AU396:AU459" si="154">0+I396</f>
        <v>100</v>
      </c>
      <c r="AV396" s="3" t="str">
        <f t="shared" si="136"/>
        <v/>
      </c>
      <c r="AW396" s="3" t="str">
        <f t="shared" si="136"/>
        <v/>
      </c>
      <c r="AX396" s="3" t="str">
        <f t="shared" si="136"/>
        <v/>
      </c>
      <c r="AY396" s="3" t="str">
        <f t="shared" si="136"/>
        <v/>
      </c>
      <c r="AZ396" s="3" t="str">
        <f t="shared" si="135"/>
        <v/>
      </c>
      <c r="BA396" s="3" t="str">
        <f t="shared" si="136"/>
        <v/>
      </c>
      <c r="BB396" s="3" t="str">
        <f t="shared" si="136"/>
        <v/>
      </c>
      <c r="BC396" s="3" t="str">
        <f t="shared" si="136"/>
        <v/>
      </c>
      <c r="BD396" s="3" t="str">
        <f t="shared" si="136"/>
        <v/>
      </c>
    </row>
    <row r="397" spans="1:56" ht="14.25" customHeight="1" x14ac:dyDescent="0.45">
      <c r="A397" s="3" t="str">
        <f t="shared" si="137"/>
        <v>MedicalClaims.hcpcs_subgrouper_id</v>
      </c>
      <c r="B397" t="s">
        <v>319</v>
      </c>
      <c r="C397">
        <v>190</v>
      </c>
      <c r="D397" t="s">
        <v>795</v>
      </c>
      <c r="E397" s="4" t="s">
        <v>552</v>
      </c>
      <c r="F397" t="s">
        <v>552</v>
      </c>
      <c r="G397" t="s">
        <v>6</v>
      </c>
      <c r="H397" s="3">
        <f t="shared" si="151"/>
        <v>100</v>
      </c>
      <c r="I397" t="s">
        <v>835</v>
      </c>
      <c r="K397" t="s">
        <v>8</v>
      </c>
      <c r="L397" t="s">
        <v>795</v>
      </c>
      <c r="N397" s="4"/>
      <c r="O397" s="3" t="b">
        <f t="shared" si="138"/>
        <v>0</v>
      </c>
      <c r="P397" s="3" t="str">
        <f t="shared" si="139"/>
        <v>MedicalClaims</v>
      </c>
      <c r="Q397" s="3" t="str">
        <f t="shared" si="140"/>
        <v>varchar(100)</v>
      </c>
      <c r="S397" s="3" t="str">
        <f t="shared" si="141"/>
        <v>varchar(100)</v>
      </c>
      <c r="T397" s="3" t="str">
        <f t="shared" si="142"/>
        <v>alter table deerwalk.MedicalClaims add hcpcs_subgrouper_id varchar(100)</v>
      </c>
      <c r="U397" s="3" t="str">
        <f t="shared" si="143"/>
        <v/>
      </c>
      <c r="V397" s="3" t="str">
        <f t="shared" si="144"/>
        <v/>
      </c>
      <c r="W397" s="3" t="str">
        <f t="shared" si="145"/>
        <v/>
      </c>
      <c r="X397" s="3" t="str">
        <f t="shared" si="146"/>
        <v xml:space="preserve">[Column("hcpcs_subgrouper_id")]
[MaxLength(100)]
public string hcpcs_subgrouper_id { get; set; }
</v>
      </c>
      <c r="Y397" s="5" t="str">
        <f t="shared" si="147"/>
        <v>@Html.DescriptionListElement(model =&gt; model.hcpcs_subgrouper_id)</v>
      </c>
      <c r="Z397" s="3" t="str">
        <f t="shared" si="148"/>
        <v>HcpcsSubgrouperID</v>
      </c>
      <c r="AA397" s="3" t="str">
        <f t="shared" si="149"/>
        <v/>
      </c>
      <c r="AC397" s="3" t="str">
        <f t="shared" si="150"/>
        <v/>
      </c>
      <c r="AR397" s="3" t="str">
        <f t="shared" si="134"/>
        <v>hcpcs_subgrouper_id</v>
      </c>
      <c r="AS397" s="3" t="str">
        <f t="shared" si="152"/>
        <v>hcpcssubgrouperid</v>
      </c>
      <c r="AT397" s="3">
        <f t="shared" si="153"/>
        <v>100</v>
      </c>
      <c r="AU397" s="3">
        <f t="shared" si="154"/>
        <v>100</v>
      </c>
      <c r="AV397" s="3" t="str">
        <f t="shared" si="136"/>
        <v/>
      </c>
      <c r="AW397" s="3" t="str">
        <f t="shared" si="136"/>
        <v/>
      </c>
      <c r="AX397" s="3" t="str">
        <f t="shared" si="136"/>
        <v/>
      </c>
      <c r="AY397" s="3" t="str">
        <f t="shared" si="136"/>
        <v/>
      </c>
      <c r="AZ397" s="3" t="str">
        <f t="shared" si="135"/>
        <v/>
      </c>
      <c r="BA397" s="3" t="str">
        <f t="shared" si="136"/>
        <v/>
      </c>
      <c r="BB397" s="3" t="str">
        <f t="shared" si="136"/>
        <v/>
      </c>
      <c r="BC397" s="3" t="str">
        <f t="shared" si="136"/>
        <v/>
      </c>
      <c r="BD397" s="3" t="str">
        <f t="shared" si="136"/>
        <v/>
      </c>
    </row>
    <row r="398" spans="1:56" ht="14.25" customHeight="1" x14ac:dyDescent="0.45">
      <c r="A398" s="3" t="str">
        <f t="shared" si="137"/>
        <v>MedicalClaims.hcpcs_subgrouper_desc</v>
      </c>
      <c r="B398" t="s">
        <v>319</v>
      </c>
      <c r="C398">
        <v>191</v>
      </c>
      <c r="D398" t="s">
        <v>795</v>
      </c>
      <c r="E398" s="4" t="s">
        <v>553</v>
      </c>
      <c r="F398" t="s">
        <v>553</v>
      </c>
      <c r="G398" t="s">
        <v>6</v>
      </c>
      <c r="H398" s="3">
        <f t="shared" si="151"/>
        <v>100</v>
      </c>
      <c r="I398" t="s">
        <v>835</v>
      </c>
      <c r="K398" t="s">
        <v>8</v>
      </c>
      <c r="L398" t="s">
        <v>795</v>
      </c>
      <c r="N398" s="4"/>
      <c r="O398" s="3" t="b">
        <f t="shared" si="138"/>
        <v>0</v>
      </c>
      <c r="P398" s="3" t="str">
        <f t="shared" si="139"/>
        <v>MedicalClaims</v>
      </c>
      <c r="Q398" s="3" t="str">
        <f t="shared" si="140"/>
        <v>varchar(100)</v>
      </c>
      <c r="S398" s="3" t="str">
        <f t="shared" si="141"/>
        <v>varchar(100)</v>
      </c>
      <c r="T398" s="3" t="str">
        <f t="shared" si="142"/>
        <v>alter table deerwalk.MedicalClaims add hcpcs_subgrouper_desc varchar(100)</v>
      </c>
      <c r="U398" s="3" t="str">
        <f t="shared" si="143"/>
        <v/>
      </c>
      <c r="V398" s="3" t="str">
        <f t="shared" si="144"/>
        <v/>
      </c>
      <c r="W398" s="3" t="str">
        <f t="shared" si="145"/>
        <v/>
      </c>
      <c r="X398" s="3" t="str">
        <f t="shared" si="146"/>
        <v xml:space="preserve">[Column("hcpcs_subgrouper_desc")]
[MaxLength(100)]
public string hcpcs_subgrouper_desc { get; set; }
</v>
      </c>
      <c r="Y398" s="5" t="str">
        <f t="shared" si="147"/>
        <v>@Html.DescriptionListElement(model =&gt; model.hcpcs_subgrouper_desc)</v>
      </c>
      <c r="Z398" s="3" t="str">
        <f t="shared" si="148"/>
        <v>HcpcsSubgrouperDesc</v>
      </c>
      <c r="AA398" s="3" t="str">
        <f t="shared" si="149"/>
        <v/>
      </c>
      <c r="AC398" s="3" t="str">
        <f t="shared" si="150"/>
        <v/>
      </c>
      <c r="AR398" s="3" t="str">
        <f t="shared" si="134"/>
        <v>hcpcs_subgrouper_desc</v>
      </c>
      <c r="AS398" s="3" t="str">
        <f t="shared" si="152"/>
        <v>hcpcssubgrouperdesc</v>
      </c>
      <c r="AT398" s="3">
        <f t="shared" si="153"/>
        <v>100</v>
      </c>
      <c r="AU398" s="3">
        <f t="shared" si="154"/>
        <v>100</v>
      </c>
      <c r="AV398" s="3" t="str">
        <f t="shared" si="136"/>
        <v/>
      </c>
      <c r="AW398" s="3" t="str">
        <f t="shared" si="136"/>
        <v/>
      </c>
      <c r="AX398" s="3" t="str">
        <f t="shared" si="136"/>
        <v/>
      </c>
      <c r="AY398" s="3" t="str">
        <f t="shared" si="136"/>
        <v/>
      </c>
      <c r="AZ398" s="3" t="str">
        <f t="shared" si="135"/>
        <v/>
      </c>
      <c r="BA398" s="3" t="str">
        <f t="shared" si="136"/>
        <v/>
      </c>
      <c r="BB398" s="3" t="str">
        <f t="shared" si="136"/>
        <v/>
      </c>
      <c r="BC398" s="3" t="str">
        <f t="shared" si="136"/>
        <v/>
      </c>
      <c r="BD398" s="3" t="str">
        <f t="shared" si="136"/>
        <v/>
      </c>
    </row>
    <row r="399" spans="1:56" ht="14.25" customHeight="1" x14ac:dyDescent="0.45">
      <c r="A399" s="3" t="str">
        <f t="shared" si="137"/>
        <v>MedicalClaims.diag1_grouper_id</v>
      </c>
      <c r="B399" t="s">
        <v>319</v>
      </c>
      <c r="C399">
        <v>192</v>
      </c>
      <c r="D399" t="s">
        <v>795</v>
      </c>
      <c r="E399" s="4" t="s">
        <v>554</v>
      </c>
      <c r="F399" t="s">
        <v>554</v>
      </c>
      <c r="G399" t="s">
        <v>6</v>
      </c>
      <c r="H399" s="3">
        <f t="shared" si="151"/>
        <v>100</v>
      </c>
      <c r="I399" t="s">
        <v>835</v>
      </c>
      <c r="J399" s="4" t="s">
        <v>1121</v>
      </c>
      <c r="L399" t="s">
        <v>795</v>
      </c>
      <c r="N399" s="4"/>
      <c r="O399" s="3" t="b">
        <f t="shared" si="138"/>
        <v>0</v>
      </c>
      <c r="P399" s="3" t="str">
        <f t="shared" si="139"/>
        <v>MedicalClaims</v>
      </c>
      <c r="Q399" s="3" t="str">
        <f t="shared" si="140"/>
        <v>varchar(100)</v>
      </c>
      <c r="S399" s="3" t="str">
        <f t="shared" si="141"/>
        <v>varchar(100)</v>
      </c>
      <c r="T399" s="3" t="str">
        <f t="shared" si="142"/>
        <v>alter table deerwalk.MedicalClaims add diag1_grouper_id varchar(100)</v>
      </c>
      <c r="U399" s="3" t="str">
        <f t="shared" si="143"/>
        <v/>
      </c>
      <c r="V399" s="3" t="str">
        <f t="shared" si="144"/>
        <v/>
      </c>
      <c r="W399" s="3" t="str">
        <f t="shared" si="145"/>
        <v/>
      </c>
      <c r="X399" s="3" t="str">
        <f t="shared" si="146"/>
        <v xml:space="preserve">[Column("diag1_grouper_id")]
[MaxLength(100)]
public string diag1_grouper_id { get; set; }
</v>
      </c>
      <c r="Y399" s="5" t="str">
        <f t="shared" si="147"/>
        <v>@Html.DescriptionListElement(model =&gt; model.diag1_grouper_id)</v>
      </c>
      <c r="Z399" s="3" t="str">
        <f t="shared" si="148"/>
        <v>Diag1GrouperID</v>
      </c>
      <c r="AA399" s="3" t="str">
        <f t="shared" si="149"/>
        <v/>
      </c>
      <c r="AC399" s="3" t="str">
        <f t="shared" si="150"/>
        <v>exec db.ColumnPropertySet 'MedicalClaims', 'diag1_grouper_id', 'Diagnosis Grouper #1 ID', @propertyName='DisplayName', @tableSchema='deerwalk'</v>
      </c>
      <c r="AR399" s="3" t="str">
        <f t="shared" si="134"/>
        <v>diag1_grouper_id</v>
      </c>
      <c r="AS399" s="3" t="str">
        <f t="shared" si="152"/>
        <v>diag1grouperid</v>
      </c>
      <c r="AT399" s="3">
        <f t="shared" si="153"/>
        <v>100</v>
      </c>
      <c r="AU399" s="3">
        <f t="shared" si="154"/>
        <v>100</v>
      </c>
      <c r="AV399" s="3" t="str">
        <f t="shared" si="136"/>
        <v/>
      </c>
      <c r="AW399" s="3" t="str">
        <f t="shared" si="136"/>
        <v/>
      </c>
      <c r="AX399" s="3" t="str">
        <f t="shared" si="136"/>
        <v/>
      </c>
      <c r="AY399" s="3" t="str">
        <f t="shared" si="136"/>
        <v/>
      </c>
      <c r="AZ399" s="3" t="str">
        <f t="shared" si="135"/>
        <v/>
      </c>
      <c r="BA399" s="3" t="str">
        <f t="shared" si="136"/>
        <v/>
      </c>
      <c r="BB399" s="3" t="str">
        <f t="shared" si="136"/>
        <v/>
      </c>
      <c r="BC399" s="3" t="str">
        <f t="shared" si="136"/>
        <v/>
      </c>
      <c r="BD399" s="3" t="str">
        <f t="shared" si="136"/>
        <v/>
      </c>
    </row>
    <row r="400" spans="1:56" ht="14.25" customHeight="1" x14ac:dyDescent="0.45">
      <c r="A400" s="3" t="str">
        <f t="shared" si="137"/>
        <v>MedicalClaims.diag1_grouper_desc</v>
      </c>
      <c r="B400" t="s">
        <v>319</v>
      </c>
      <c r="C400">
        <v>193</v>
      </c>
      <c r="D400" t="s">
        <v>795</v>
      </c>
      <c r="E400" s="4" t="s">
        <v>555</v>
      </c>
      <c r="F400" t="s">
        <v>555</v>
      </c>
      <c r="G400" t="s">
        <v>6</v>
      </c>
      <c r="H400" s="3">
        <f t="shared" si="151"/>
        <v>100</v>
      </c>
      <c r="I400" t="s">
        <v>835</v>
      </c>
      <c r="J400" s="4" t="s">
        <v>1120</v>
      </c>
      <c r="L400" t="s">
        <v>795</v>
      </c>
      <c r="N400" s="4"/>
      <c r="O400" s="3" t="b">
        <f t="shared" si="138"/>
        <v>0</v>
      </c>
      <c r="P400" s="3" t="str">
        <f t="shared" si="139"/>
        <v>MedicalClaims</v>
      </c>
      <c r="Q400" s="3" t="str">
        <f t="shared" si="140"/>
        <v>varchar(100)</v>
      </c>
      <c r="S400" s="3" t="str">
        <f t="shared" si="141"/>
        <v>varchar(100)</v>
      </c>
      <c r="T400" s="3" t="str">
        <f t="shared" si="142"/>
        <v>alter table deerwalk.MedicalClaims add diag1_grouper_desc varchar(100)</v>
      </c>
      <c r="U400" s="3" t="str">
        <f t="shared" si="143"/>
        <v/>
      </c>
      <c r="V400" s="3" t="str">
        <f t="shared" si="144"/>
        <v/>
      </c>
      <c r="W400" s="3" t="str">
        <f t="shared" si="145"/>
        <v/>
      </c>
      <c r="X400" s="3" t="str">
        <f t="shared" si="146"/>
        <v xml:space="preserve">[Column("diag1_grouper_desc")]
[MaxLength(100)]
public string diag1_grouper_desc { get; set; }
</v>
      </c>
      <c r="Y400" s="5" t="str">
        <f t="shared" si="147"/>
        <v>@Html.DescriptionListElement(model =&gt; model.diag1_grouper_desc)</v>
      </c>
      <c r="Z400" s="3" t="str">
        <f t="shared" si="148"/>
        <v>Diag1GrouperDesc</v>
      </c>
      <c r="AA400" s="3" t="str">
        <f t="shared" si="149"/>
        <v/>
      </c>
      <c r="AC400" s="3" t="str">
        <f t="shared" si="150"/>
        <v>exec db.ColumnPropertySet 'MedicalClaims', 'diag1_grouper_desc', 'Diagnosis Grouper #1', @propertyName='DisplayName', @tableSchema='deerwalk'</v>
      </c>
      <c r="AR400" s="3" t="str">
        <f t="shared" si="134"/>
        <v>diag1_grouper_desc</v>
      </c>
      <c r="AS400" s="3" t="str">
        <f t="shared" si="152"/>
        <v>diag1grouperdesc</v>
      </c>
      <c r="AT400" s="3">
        <f t="shared" si="153"/>
        <v>100</v>
      </c>
      <c r="AU400" s="3">
        <f t="shared" si="154"/>
        <v>100</v>
      </c>
      <c r="AV400" s="3" t="str">
        <f t="shared" si="136"/>
        <v/>
      </c>
      <c r="AW400" s="3" t="str">
        <f t="shared" si="136"/>
        <v/>
      </c>
      <c r="AX400" s="3" t="str">
        <f t="shared" si="136"/>
        <v/>
      </c>
      <c r="AY400" s="3" t="str">
        <f t="shared" si="136"/>
        <v/>
      </c>
      <c r="AZ400" s="3" t="str">
        <f t="shared" si="135"/>
        <v/>
      </c>
      <c r="BA400" s="3" t="str">
        <f t="shared" si="136"/>
        <v/>
      </c>
      <c r="BB400" s="3" t="str">
        <f t="shared" si="136"/>
        <v/>
      </c>
      <c r="BC400" s="3" t="str">
        <f t="shared" si="136"/>
        <v/>
      </c>
      <c r="BD400" s="3" t="str">
        <f t="shared" si="136"/>
        <v/>
      </c>
    </row>
    <row r="401" spans="1:56" ht="14.25" customHeight="1" x14ac:dyDescent="0.45">
      <c r="A401" s="3" t="str">
        <f t="shared" si="137"/>
        <v>MedicalClaims.diag1_supergrouper_id</v>
      </c>
      <c r="B401" t="s">
        <v>319</v>
      </c>
      <c r="C401">
        <v>194</v>
      </c>
      <c r="D401" t="s">
        <v>795</v>
      </c>
      <c r="E401" s="4" t="s">
        <v>556</v>
      </c>
      <c r="F401" t="s">
        <v>556</v>
      </c>
      <c r="G401" t="s">
        <v>6</v>
      </c>
      <c r="H401" s="3">
        <f t="shared" si="151"/>
        <v>100</v>
      </c>
      <c r="I401" t="s">
        <v>835</v>
      </c>
      <c r="J401" s="4" t="s">
        <v>1123</v>
      </c>
      <c r="L401" t="s">
        <v>795</v>
      </c>
      <c r="N401" s="4"/>
      <c r="O401" s="3" t="b">
        <f t="shared" si="138"/>
        <v>0</v>
      </c>
      <c r="P401" s="3" t="str">
        <f t="shared" si="139"/>
        <v>MedicalClaims</v>
      </c>
      <c r="Q401" s="3" t="str">
        <f t="shared" si="140"/>
        <v>varchar(100)</v>
      </c>
      <c r="S401" s="3" t="str">
        <f t="shared" si="141"/>
        <v>varchar(100)</v>
      </c>
      <c r="T401" s="3" t="str">
        <f t="shared" si="142"/>
        <v>alter table deerwalk.MedicalClaims add diag1_supergrouper_id varchar(100)</v>
      </c>
      <c r="U401" s="3" t="str">
        <f t="shared" si="143"/>
        <v/>
      </c>
      <c r="V401" s="3" t="str">
        <f t="shared" si="144"/>
        <v/>
      </c>
      <c r="W401" s="3" t="str">
        <f t="shared" si="145"/>
        <v/>
      </c>
      <c r="X401" s="3" t="str">
        <f t="shared" si="146"/>
        <v xml:space="preserve">[Column("diag1_supergrouper_id")]
[MaxLength(100)]
public string diag1_supergrouper_id { get; set; }
</v>
      </c>
      <c r="Y401" s="5" t="str">
        <f t="shared" si="147"/>
        <v>@Html.DescriptionListElement(model =&gt; model.diag1_supergrouper_id)</v>
      </c>
      <c r="Z401" s="3" t="str">
        <f t="shared" si="148"/>
        <v>Diag1SupergrouperID</v>
      </c>
      <c r="AA401" s="3" t="str">
        <f t="shared" si="149"/>
        <v/>
      </c>
      <c r="AC401" s="3" t="str">
        <f t="shared" si="150"/>
        <v>exec db.ColumnPropertySet 'MedicalClaims', 'diag1_supergrouper_id', 'Diagnosis Super Grouper #1 ID', @propertyName='DisplayName', @tableSchema='deerwalk'</v>
      </c>
      <c r="AR401" s="3" t="str">
        <f t="shared" si="134"/>
        <v>diag1_supergrouper_id</v>
      </c>
      <c r="AS401" s="3" t="str">
        <f t="shared" si="152"/>
        <v>diag1supergrouperid</v>
      </c>
      <c r="AT401" s="3">
        <f t="shared" si="153"/>
        <v>100</v>
      </c>
      <c r="AU401" s="3">
        <f t="shared" si="154"/>
        <v>100</v>
      </c>
      <c r="AV401" s="3" t="str">
        <f t="shared" si="136"/>
        <v/>
      </c>
      <c r="AW401" s="3" t="str">
        <f t="shared" si="136"/>
        <v/>
      </c>
      <c r="AX401" s="3" t="str">
        <f t="shared" si="136"/>
        <v/>
      </c>
      <c r="AY401" s="3" t="str">
        <f t="shared" si="136"/>
        <v/>
      </c>
      <c r="AZ401" s="3" t="str">
        <f t="shared" si="135"/>
        <v/>
      </c>
      <c r="BA401" s="3" t="str">
        <f t="shared" si="136"/>
        <v/>
      </c>
      <c r="BB401" s="3" t="str">
        <f t="shared" si="136"/>
        <v/>
      </c>
      <c r="BC401" s="3" t="str">
        <f t="shared" si="136"/>
        <v/>
      </c>
      <c r="BD401" s="3" t="str">
        <f t="shared" si="136"/>
        <v/>
      </c>
    </row>
    <row r="402" spans="1:56" ht="14.25" customHeight="1" x14ac:dyDescent="0.45">
      <c r="A402" s="3" t="str">
        <f t="shared" si="137"/>
        <v>MedicalClaims.diag1_supergrouper_desc</v>
      </c>
      <c r="B402" t="s">
        <v>319</v>
      </c>
      <c r="C402">
        <v>195</v>
      </c>
      <c r="D402" t="s">
        <v>795</v>
      </c>
      <c r="E402" s="4" t="s">
        <v>557</v>
      </c>
      <c r="F402" t="s">
        <v>557</v>
      </c>
      <c r="G402" t="s">
        <v>6</v>
      </c>
      <c r="H402" s="3">
        <f t="shared" si="151"/>
        <v>100</v>
      </c>
      <c r="I402" t="s">
        <v>835</v>
      </c>
      <c r="J402" s="4" t="s">
        <v>1122</v>
      </c>
      <c r="L402" t="s">
        <v>795</v>
      </c>
      <c r="N402" s="4"/>
      <c r="O402" s="3" t="b">
        <f t="shared" si="138"/>
        <v>0</v>
      </c>
      <c r="P402" s="3" t="str">
        <f t="shared" si="139"/>
        <v>MedicalClaims</v>
      </c>
      <c r="Q402" s="3" t="str">
        <f t="shared" si="140"/>
        <v>varchar(100)</v>
      </c>
      <c r="S402" s="3" t="str">
        <f t="shared" si="141"/>
        <v>varchar(100)</v>
      </c>
      <c r="T402" s="3" t="str">
        <f t="shared" si="142"/>
        <v>alter table deerwalk.MedicalClaims add diag1_supergrouper_desc varchar(100)</v>
      </c>
      <c r="U402" s="3" t="str">
        <f t="shared" si="143"/>
        <v/>
      </c>
      <c r="V402" s="3" t="str">
        <f t="shared" si="144"/>
        <v/>
      </c>
      <c r="W402" s="3" t="str">
        <f t="shared" si="145"/>
        <v/>
      </c>
      <c r="X402" s="3" t="str">
        <f t="shared" si="146"/>
        <v xml:space="preserve">[Column("diag1_supergrouper_desc")]
[MaxLength(100)]
public string diag1_supergrouper_desc { get; set; }
</v>
      </c>
      <c r="Y402" s="5" t="str">
        <f t="shared" si="147"/>
        <v>@Html.DescriptionListElement(model =&gt; model.diag1_supergrouper_desc)</v>
      </c>
      <c r="Z402" s="3" t="str">
        <f t="shared" si="148"/>
        <v>Diag1SupergrouperDesc</v>
      </c>
      <c r="AA402" s="3" t="str">
        <f t="shared" si="149"/>
        <v/>
      </c>
      <c r="AC402" s="3" t="str">
        <f t="shared" si="150"/>
        <v>exec db.ColumnPropertySet 'MedicalClaims', 'diag1_supergrouper_desc', 'Diagnosis Super Grouper #1', @propertyName='DisplayName', @tableSchema='deerwalk'</v>
      </c>
      <c r="AR402" s="3" t="str">
        <f t="shared" si="134"/>
        <v>diag1_supergrouper_desc</v>
      </c>
      <c r="AS402" s="3" t="str">
        <f t="shared" si="152"/>
        <v>diag1supergrouperdesc</v>
      </c>
      <c r="AT402" s="3">
        <f t="shared" si="153"/>
        <v>100</v>
      </c>
      <c r="AU402" s="3">
        <f t="shared" si="154"/>
        <v>100</v>
      </c>
      <c r="AV402" s="3" t="str">
        <f t="shared" si="136"/>
        <v/>
      </c>
      <c r="AW402" s="3" t="str">
        <f t="shared" si="136"/>
        <v/>
      </c>
      <c r="AX402" s="3" t="str">
        <f t="shared" si="136"/>
        <v/>
      </c>
      <c r="AY402" s="3" t="str">
        <f t="shared" si="136"/>
        <v/>
      </c>
      <c r="AZ402" s="3" t="str">
        <f t="shared" si="135"/>
        <v/>
      </c>
      <c r="BA402" s="3" t="str">
        <f t="shared" si="136"/>
        <v/>
      </c>
      <c r="BB402" s="3" t="str">
        <f t="shared" si="136"/>
        <v/>
      </c>
      <c r="BC402" s="3" t="str">
        <f t="shared" si="136"/>
        <v/>
      </c>
      <c r="BD402" s="3" t="str">
        <f t="shared" si="136"/>
        <v/>
      </c>
    </row>
    <row r="403" spans="1:56" ht="14.25" customHeight="1" x14ac:dyDescent="0.45">
      <c r="A403" s="3" t="str">
        <f t="shared" si="137"/>
        <v>MedicalClaims.diag2_grouper_id</v>
      </c>
      <c r="B403" t="s">
        <v>319</v>
      </c>
      <c r="C403">
        <v>196</v>
      </c>
      <c r="D403" t="s">
        <v>795</v>
      </c>
      <c r="E403" s="4" t="s">
        <v>558</v>
      </c>
      <c r="F403" t="s">
        <v>558</v>
      </c>
      <c r="G403" t="s">
        <v>6</v>
      </c>
      <c r="H403" s="3">
        <f t="shared" si="151"/>
        <v>100</v>
      </c>
      <c r="I403" t="s">
        <v>835</v>
      </c>
      <c r="J403" s="4" t="s">
        <v>1140</v>
      </c>
      <c r="L403" t="s">
        <v>795</v>
      </c>
      <c r="N403" s="4"/>
      <c r="O403" s="3" t="b">
        <f t="shared" si="138"/>
        <v>0</v>
      </c>
      <c r="P403" s="3" t="str">
        <f t="shared" si="139"/>
        <v>MedicalClaims</v>
      </c>
      <c r="Q403" s="3" t="str">
        <f t="shared" si="140"/>
        <v>varchar(100)</v>
      </c>
      <c r="S403" s="3" t="str">
        <f t="shared" si="141"/>
        <v>varchar(100)</v>
      </c>
      <c r="T403" s="3" t="str">
        <f t="shared" si="142"/>
        <v>alter table deerwalk.MedicalClaims add diag2_grouper_id varchar(100)</v>
      </c>
      <c r="U403" s="3" t="str">
        <f t="shared" si="143"/>
        <v/>
      </c>
      <c r="V403" s="3" t="str">
        <f t="shared" si="144"/>
        <v/>
      </c>
      <c r="W403" s="3" t="str">
        <f t="shared" si="145"/>
        <v/>
      </c>
      <c r="X403" s="3" t="str">
        <f t="shared" si="146"/>
        <v xml:space="preserve">[Column("diag2_grouper_id")]
[MaxLength(100)]
public string diag2_grouper_id { get; set; }
</v>
      </c>
      <c r="Y403" s="5" t="str">
        <f t="shared" si="147"/>
        <v>@Html.DescriptionListElement(model =&gt; model.diag2_grouper_id)</v>
      </c>
      <c r="Z403" s="3" t="str">
        <f t="shared" si="148"/>
        <v>Diag2GrouperID</v>
      </c>
      <c r="AA403" s="3" t="str">
        <f t="shared" si="149"/>
        <v/>
      </c>
      <c r="AC403" s="3" t="str">
        <f t="shared" si="150"/>
        <v>exec db.ColumnPropertySet 'MedicalClaims', 'diag2_grouper_id', 'Diagnosis Grouper #2 ID', @propertyName='DisplayName', @tableSchema='deerwalk'</v>
      </c>
      <c r="AR403" s="3" t="str">
        <f t="shared" si="134"/>
        <v>diag2_grouper_id</v>
      </c>
      <c r="AS403" s="3" t="str">
        <f t="shared" si="152"/>
        <v>diag2grouperid</v>
      </c>
      <c r="AT403" s="3">
        <f t="shared" si="153"/>
        <v>100</v>
      </c>
      <c r="AU403" s="3">
        <f t="shared" si="154"/>
        <v>100</v>
      </c>
      <c r="AV403" s="3" t="str">
        <f t="shared" si="136"/>
        <v/>
      </c>
      <c r="AW403" s="3" t="str">
        <f t="shared" si="136"/>
        <v/>
      </c>
      <c r="AX403" s="3" t="str">
        <f t="shared" si="136"/>
        <v/>
      </c>
      <c r="AY403" s="3" t="str">
        <f t="shared" si="136"/>
        <v/>
      </c>
      <c r="AZ403" s="3" t="str">
        <f t="shared" si="135"/>
        <v/>
      </c>
      <c r="BA403" s="3" t="str">
        <f t="shared" si="136"/>
        <v/>
      </c>
      <c r="BB403" s="3" t="str">
        <f t="shared" si="136"/>
        <v/>
      </c>
      <c r="BC403" s="3" t="str">
        <f t="shared" si="136"/>
        <v/>
      </c>
      <c r="BD403" s="3" t="str">
        <f t="shared" si="136"/>
        <v/>
      </c>
    </row>
    <row r="404" spans="1:56" ht="14.25" customHeight="1" x14ac:dyDescent="0.45">
      <c r="A404" s="3" t="str">
        <f t="shared" si="137"/>
        <v>MedicalClaims.diag2_grouper_desc</v>
      </c>
      <c r="B404" t="s">
        <v>319</v>
      </c>
      <c r="C404">
        <v>197</v>
      </c>
      <c r="D404" t="s">
        <v>795</v>
      </c>
      <c r="E404" s="4" t="s">
        <v>559</v>
      </c>
      <c r="F404" t="s">
        <v>559</v>
      </c>
      <c r="G404" t="s">
        <v>6</v>
      </c>
      <c r="H404" s="3">
        <f t="shared" si="151"/>
        <v>100</v>
      </c>
      <c r="I404" t="s">
        <v>835</v>
      </c>
      <c r="J404" s="4" t="s">
        <v>1124</v>
      </c>
      <c r="L404" t="s">
        <v>795</v>
      </c>
      <c r="N404" s="4"/>
      <c r="O404" s="3" t="b">
        <f t="shared" si="138"/>
        <v>0</v>
      </c>
      <c r="P404" s="3" t="str">
        <f t="shared" si="139"/>
        <v>MedicalClaims</v>
      </c>
      <c r="Q404" s="3" t="str">
        <f t="shared" si="140"/>
        <v>varchar(100)</v>
      </c>
      <c r="S404" s="3" t="str">
        <f t="shared" si="141"/>
        <v>varchar(100)</v>
      </c>
      <c r="T404" s="3" t="str">
        <f t="shared" si="142"/>
        <v>alter table deerwalk.MedicalClaims add diag2_grouper_desc varchar(100)</v>
      </c>
      <c r="U404" s="3" t="str">
        <f t="shared" si="143"/>
        <v/>
      </c>
      <c r="V404" s="3" t="str">
        <f t="shared" si="144"/>
        <v/>
      </c>
      <c r="W404" s="3" t="str">
        <f t="shared" si="145"/>
        <v/>
      </c>
      <c r="X404" s="3" t="str">
        <f t="shared" si="146"/>
        <v xml:space="preserve">[Column("diag2_grouper_desc")]
[MaxLength(100)]
public string diag2_grouper_desc { get; set; }
</v>
      </c>
      <c r="Y404" s="5" t="str">
        <f t="shared" si="147"/>
        <v>@Html.DescriptionListElement(model =&gt; model.diag2_grouper_desc)</v>
      </c>
      <c r="Z404" s="3" t="str">
        <f t="shared" si="148"/>
        <v>Diag2GrouperDesc</v>
      </c>
      <c r="AA404" s="3" t="str">
        <f t="shared" si="149"/>
        <v/>
      </c>
      <c r="AC404" s="3" t="str">
        <f t="shared" si="150"/>
        <v>exec db.ColumnPropertySet 'MedicalClaims', 'diag2_grouper_desc', 'Diagnosis Grouper #2', @propertyName='DisplayName', @tableSchema='deerwalk'</v>
      </c>
      <c r="AR404" s="3" t="str">
        <f t="shared" si="134"/>
        <v>diag2_grouper_desc</v>
      </c>
      <c r="AS404" s="3" t="str">
        <f t="shared" si="152"/>
        <v>diag2grouperdesc</v>
      </c>
      <c r="AT404" s="3">
        <f t="shared" si="153"/>
        <v>100</v>
      </c>
      <c r="AU404" s="3">
        <f t="shared" si="154"/>
        <v>100</v>
      </c>
      <c r="AV404" s="3" t="str">
        <f t="shared" si="136"/>
        <v/>
      </c>
      <c r="AW404" s="3" t="str">
        <f t="shared" si="136"/>
        <v/>
      </c>
      <c r="AX404" s="3" t="str">
        <f t="shared" si="136"/>
        <v/>
      </c>
      <c r="AY404" s="3" t="str">
        <f t="shared" si="136"/>
        <v/>
      </c>
      <c r="AZ404" s="3" t="str">
        <f t="shared" si="135"/>
        <v/>
      </c>
      <c r="BA404" s="3" t="str">
        <f t="shared" si="136"/>
        <v/>
      </c>
      <c r="BB404" s="3" t="str">
        <f t="shared" si="136"/>
        <v/>
      </c>
      <c r="BC404" s="3" t="str">
        <f t="shared" si="136"/>
        <v/>
      </c>
      <c r="BD404" s="3" t="str">
        <f t="shared" si="136"/>
        <v/>
      </c>
    </row>
    <row r="405" spans="1:56" ht="14.25" customHeight="1" x14ac:dyDescent="0.45">
      <c r="A405" s="3" t="str">
        <f t="shared" si="137"/>
        <v>MedicalClaims.diag2_supergrouper_id</v>
      </c>
      <c r="B405" t="s">
        <v>319</v>
      </c>
      <c r="C405">
        <v>198</v>
      </c>
      <c r="D405" t="s">
        <v>795</v>
      </c>
      <c r="E405" s="4" t="s">
        <v>560</v>
      </c>
      <c r="F405" t="s">
        <v>560</v>
      </c>
      <c r="G405" t="s">
        <v>6</v>
      </c>
      <c r="H405" s="3">
        <f t="shared" si="151"/>
        <v>100</v>
      </c>
      <c r="I405" t="s">
        <v>835</v>
      </c>
      <c r="J405" s="4" t="s">
        <v>1141</v>
      </c>
      <c r="L405" t="s">
        <v>795</v>
      </c>
      <c r="N405" s="4"/>
      <c r="O405" s="3" t="b">
        <f t="shared" si="138"/>
        <v>0</v>
      </c>
      <c r="P405" s="3" t="str">
        <f t="shared" si="139"/>
        <v>MedicalClaims</v>
      </c>
      <c r="Q405" s="3" t="str">
        <f t="shared" si="140"/>
        <v>varchar(100)</v>
      </c>
      <c r="S405" s="3" t="str">
        <f t="shared" si="141"/>
        <v>varchar(100)</v>
      </c>
      <c r="T405" s="3" t="str">
        <f t="shared" si="142"/>
        <v>alter table deerwalk.MedicalClaims add diag2_supergrouper_id varchar(100)</v>
      </c>
      <c r="U405" s="3" t="str">
        <f t="shared" si="143"/>
        <v/>
      </c>
      <c r="V405" s="3" t="str">
        <f t="shared" si="144"/>
        <v/>
      </c>
      <c r="W405" s="3" t="str">
        <f t="shared" si="145"/>
        <v/>
      </c>
      <c r="X405" s="3" t="str">
        <f t="shared" si="146"/>
        <v xml:space="preserve">[Column("diag2_supergrouper_id")]
[MaxLength(100)]
public string diag2_supergrouper_id { get; set; }
</v>
      </c>
      <c r="Y405" s="5" t="str">
        <f t="shared" si="147"/>
        <v>@Html.DescriptionListElement(model =&gt; model.diag2_supergrouper_id)</v>
      </c>
      <c r="Z405" s="3" t="str">
        <f t="shared" si="148"/>
        <v>Diag2SupergrouperID</v>
      </c>
      <c r="AA405" s="3" t="str">
        <f t="shared" si="149"/>
        <v/>
      </c>
      <c r="AC405" s="3" t="str">
        <f t="shared" si="150"/>
        <v>exec db.ColumnPropertySet 'MedicalClaims', 'diag2_supergrouper_id', 'Diagnosis Super Grouper #2 ID', @propertyName='DisplayName', @tableSchema='deerwalk'</v>
      </c>
      <c r="AR405" s="3" t="str">
        <f t="shared" si="134"/>
        <v>diag2_supergrouper_id</v>
      </c>
      <c r="AS405" s="3" t="str">
        <f t="shared" si="152"/>
        <v>diag2supergrouperid</v>
      </c>
      <c r="AT405" s="3">
        <f t="shared" si="153"/>
        <v>100</v>
      </c>
      <c r="AU405" s="3">
        <f t="shared" si="154"/>
        <v>100</v>
      </c>
      <c r="AV405" s="3" t="str">
        <f t="shared" si="136"/>
        <v/>
      </c>
      <c r="AW405" s="3" t="str">
        <f t="shared" si="136"/>
        <v/>
      </c>
      <c r="AX405" s="3" t="str">
        <f t="shared" si="136"/>
        <v/>
      </c>
      <c r="AY405" s="3" t="str">
        <f t="shared" si="136"/>
        <v/>
      </c>
      <c r="AZ405" s="3" t="str">
        <f t="shared" si="135"/>
        <v/>
      </c>
      <c r="BA405" s="3" t="str">
        <f t="shared" si="136"/>
        <v/>
      </c>
      <c r="BB405" s="3" t="str">
        <f t="shared" si="136"/>
        <v/>
      </c>
      <c r="BC405" s="3" t="str">
        <f t="shared" si="136"/>
        <v/>
      </c>
      <c r="BD405" s="3" t="str">
        <f t="shared" si="136"/>
        <v/>
      </c>
    </row>
    <row r="406" spans="1:56" ht="14.25" customHeight="1" x14ac:dyDescent="0.45">
      <c r="A406" s="3" t="str">
        <f t="shared" si="137"/>
        <v>MedicalClaims.diag2_supergrouper_desc</v>
      </c>
      <c r="B406" t="s">
        <v>319</v>
      </c>
      <c r="C406">
        <v>199</v>
      </c>
      <c r="D406" t="s">
        <v>795</v>
      </c>
      <c r="E406" s="4" t="s">
        <v>561</v>
      </c>
      <c r="F406" t="s">
        <v>561</v>
      </c>
      <c r="G406" t="s">
        <v>6</v>
      </c>
      <c r="H406" s="3">
        <f t="shared" si="151"/>
        <v>100</v>
      </c>
      <c r="I406" t="s">
        <v>835</v>
      </c>
      <c r="J406" s="4" t="s">
        <v>1125</v>
      </c>
      <c r="N406" s="4"/>
      <c r="O406" s="3" t="b">
        <f t="shared" si="138"/>
        <v>0</v>
      </c>
      <c r="P406" s="3" t="str">
        <f t="shared" si="139"/>
        <v>MedicalClaims</v>
      </c>
      <c r="Q406" s="3" t="str">
        <f t="shared" si="140"/>
        <v>varchar(100)</v>
      </c>
      <c r="S406" s="3" t="str">
        <f t="shared" si="141"/>
        <v>varchar(100)</v>
      </c>
      <c r="T406" s="3" t="str">
        <f t="shared" si="142"/>
        <v>alter table deerwalk.MedicalClaims add diag2_supergrouper_desc varchar(100)</v>
      </c>
      <c r="U406" s="3" t="str">
        <f t="shared" si="143"/>
        <v/>
      </c>
      <c r="V406" s="3" t="str">
        <f t="shared" si="144"/>
        <v/>
      </c>
      <c r="W406" s="3" t="str">
        <f t="shared" si="145"/>
        <v/>
      </c>
      <c r="X406" s="3" t="str">
        <f t="shared" si="146"/>
        <v xml:space="preserve">[Column("diag2_supergrouper_desc")]
[MaxLength(100)]
public string diag2_supergrouper_desc { get; set; }
</v>
      </c>
      <c r="Y406" s="5" t="str">
        <f t="shared" si="147"/>
        <v>@Html.DescriptionListElement(model =&gt; model.diag2_supergrouper_desc)</v>
      </c>
      <c r="Z406" s="3" t="str">
        <f t="shared" si="148"/>
        <v>Diag2SupergrouperDesc</v>
      </c>
      <c r="AA406" s="3" t="str">
        <f t="shared" si="149"/>
        <v/>
      </c>
      <c r="AC406" s="3" t="str">
        <f t="shared" si="150"/>
        <v>exec db.ColumnPropertySet 'MedicalClaims', 'diag2_supergrouper_desc', 'Diagnosis Super Grouper #2', @propertyName='DisplayName', @tableSchema='deerwalk'</v>
      </c>
      <c r="AR406" s="3" t="str">
        <f t="shared" si="134"/>
        <v>diag2_supergrouper_desc</v>
      </c>
      <c r="AS406" s="3" t="str">
        <f t="shared" si="152"/>
        <v>diag2supergrouperdesc</v>
      </c>
      <c r="AT406" s="3">
        <f t="shared" si="153"/>
        <v>100</v>
      </c>
      <c r="AU406" s="3">
        <f t="shared" si="154"/>
        <v>100</v>
      </c>
      <c r="AV406" s="3" t="str">
        <f t="shared" si="136"/>
        <v/>
      </c>
      <c r="AW406" s="3" t="str">
        <f t="shared" si="136"/>
        <v/>
      </c>
      <c r="AX406" s="3" t="str">
        <f t="shared" si="136"/>
        <v/>
      </c>
      <c r="AY406" s="3" t="str">
        <f t="shared" si="136"/>
        <v/>
      </c>
      <c r="AZ406" s="3" t="str">
        <f t="shared" si="135"/>
        <v/>
      </c>
      <c r="BA406" s="3" t="str">
        <f t="shared" si="136"/>
        <v/>
      </c>
      <c r="BB406" s="3" t="str">
        <f t="shared" si="136"/>
        <v/>
      </c>
      <c r="BC406" s="3" t="str">
        <f t="shared" si="136"/>
        <v/>
      </c>
      <c r="BD406" s="3" t="str">
        <f t="shared" si="136"/>
        <v/>
      </c>
    </row>
    <row r="407" spans="1:56" ht="14.25" customHeight="1" x14ac:dyDescent="0.45">
      <c r="A407" s="3" t="str">
        <f t="shared" si="137"/>
        <v>MedicalClaims.diag3_grouper_id</v>
      </c>
      <c r="B407" t="s">
        <v>319</v>
      </c>
      <c r="C407">
        <v>200</v>
      </c>
      <c r="D407" t="s">
        <v>795</v>
      </c>
      <c r="E407" s="4" t="s">
        <v>562</v>
      </c>
      <c r="F407" t="s">
        <v>562</v>
      </c>
      <c r="G407" t="s">
        <v>6</v>
      </c>
      <c r="H407" s="3">
        <f t="shared" si="151"/>
        <v>100</v>
      </c>
      <c r="I407" t="s">
        <v>835</v>
      </c>
      <c r="J407" s="4" t="s">
        <v>1142</v>
      </c>
      <c r="L407" t="s">
        <v>795</v>
      </c>
      <c r="N407" s="4"/>
      <c r="O407" s="3" t="b">
        <f t="shared" si="138"/>
        <v>0</v>
      </c>
      <c r="P407" s="3" t="str">
        <f t="shared" si="139"/>
        <v>MedicalClaims</v>
      </c>
      <c r="Q407" s="3" t="str">
        <f t="shared" si="140"/>
        <v>varchar(100)</v>
      </c>
      <c r="S407" s="3" t="str">
        <f t="shared" si="141"/>
        <v>varchar(100)</v>
      </c>
      <c r="T407" s="3" t="str">
        <f t="shared" si="142"/>
        <v>alter table deerwalk.MedicalClaims add diag3_grouper_id varchar(100)</v>
      </c>
      <c r="U407" s="3" t="str">
        <f t="shared" si="143"/>
        <v/>
      </c>
      <c r="V407" s="3" t="str">
        <f t="shared" si="144"/>
        <v/>
      </c>
      <c r="W407" s="3" t="str">
        <f t="shared" si="145"/>
        <v/>
      </c>
      <c r="X407" s="3" t="str">
        <f t="shared" si="146"/>
        <v xml:space="preserve">[Column("diag3_grouper_id")]
[MaxLength(100)]
public string diag3_grouper_id { get; set; }
</v>
      </c>
      <c r="Y407" s="5" t="str">
        <f t="shared" si="147"/>
        <v>@Html.DescriptionListElement(model =&gt; model.diag3_grouper_id)</v>
      </c>
      <c r="Z407" s="3" t="str">
        <f t="shared" si="148"/>
        <v>Diag3GrouperID</v>
      </c>
      <c r="AA407" s="3" t="str">
        <f t="shared" si="149"/>
        <v/>
      </c>
      <c r="AC407" s="3" t="str">
        <f t="shared" si="150"/>
        <v>exec db.ColumnPropertySet 'MedicalClaims', 'diag3_grouper_id', 'Diagnosis Grouper #3 ID', @propertyName='DisplayName', @tableSchema='deerwalk'</v>
      </c>
      <c r="AR407" s="3" t="str">
        <f t="shared" si="134"/>
        <v>diag3_grouper_id</v>
      </c>
      <c r="AS407" s="3" t="str">
        <f t="shared" si="152"/>
        <v>diag3grouperid</v>
      </c>
      <c r="AT407" s="3">
        <f t="shared" si="153"/>
        <v>100</v>
      </c>
      <c r="AU407" s="3">
        <f t="shared" si="154"/>
        <v>100</v>
      </c>
      <c r="AV407" s="3" t="str">
        <f t="shared" si="136"/>
        <v/>
      </c>
      <c r="AW407" s="3" t="str">
        <f t="shared" si="136"/>
        <v/>
      </c>
      <c r="AX407" s="3" t="str">
        <f t="shared" si="136"/>
        <v/>
      </c>
      <c r="AY407" s="3" t="str">
        <f t="shared" si="136"/>
        <v/>
      </c>
      <c r="AZ407" s="3" t="str">
        <f t="shared" si="135"/>
        <v/>
      </c>
      <c r="BA407" s="3" t="str">
        <f t="shared" si="136"/>
        <v/>
      </c>
      <c r="BB407" s="3" t="str">
        <f t="shared" si="136"/>
        <v/>
      </c>
      <c r="BC407" s="3" t="str">
        <f t="shared" si="136"/>
        <v/>
      </c>
      <c r="BD407" s="3" t="str">
        <f t="shared" si="136"/>
        <v/>
      </c>
    </row>
    <row r="408" spans="1:56" ht="14.25" customHeight="1" x14ac:dyDescent="0.45">
      <c r="A408" s="3" t="str">
        <f t="shared" si="137"/>
        <v>MedicalClaims.diag3_grouper_desc</v>
      </c>
      <c r="B408" t="s">
        <v>319</v>
      </c>
      <c r="C408">
        <v>201</v>
      </c>
      <c r="D408" t="s">
        <v>795</v>
      </c>
      <c r="E408" s="4" t="s">
        <v>563</v>
      </c>
      <c r="F408" t="s">
        <v>563</v>
      </c>
      <c r="G408" t="s">
        <v>6</v>
      </c>
      <c r="H408" s="3">
        <f t="shared" si="151"/>
        <v>100</v>
      </c>
      <c r="I408" t="s">
        <v>835</v>
      </c>
      <c r="J408" s="4" t="s">
        <v>1126</v>
      </c>
      <c r="L408" t="s">
        <v>795</v>
      </c>
      <c r="N408" s="4"/>
      <c r="O408" s="3" t="b">
        <f t="shared" si="138"/>
        <v>0</v>
      </c>
      <c r="P408" s="3" t="str">
        <f t="shared" si="139"/>
        <v>MedicalClaims</v>
      </c>
      <c r="Q408" s="3" t="str">
        <f t="shared" si="140"/>
        <v>varchar(100)</v>
      </c>
      <c r="S408" s="3" t="str">
        <f t="shared" si="141"/>
        <v>varchar(100)</v>
      </c>
      <c r="T408" s="3" t="str">
        <f t="shared" si="142"/>
        <v>alter table deerwalk.MedicalClaims add diag3_grouper_desc varchar(100)</v>
      </c>
      <c r="U408" s="3" t="str">
        <f t="shared" si="143"/>
        <v/>
      </c>
      <c r="V408" s="3" t="str">
        <f t="shared" si="144"/>
        <v/>
      </c>
      <c r="W408" s="3" t="str">
        <f t="shared" si="145"/>
        <v/>
      </c>
      <c r="X408" s="3" t="str">
        <f t="shared" si="146"/>
        <v xml:space="preserve">[Column("diag3_grouper_desc")]
[MaxLength(100)]
public string diag3_grouper_desc { get; set; }
</v>
      </c>
      <c r="Y408" s="5" t="str">
        <f t="shared" si="147"/>
        <v>@Html.DescriptionListElement(model =&gt; model.diag3_grouper_desc)</v>
      </c>
      <c r="Z408" s="3" t="str">
        <f t="shared" si="148"/>
        <v>Diag3GrouperDesc</v>
      </c>
      <c r="AA408" s="3" t="str">
        <f t="shared" si="149"/>
        <v/>
      </c>
      <c r="AC408" s="3" t="str">
        <f t="shared" si="150"/>
        <v>exec db.ColumnPropertySet 'MedicalClaims', 'diag3_grouper_desc', 'Diagnosis Grouper #3', @propertyName='DisplayName', @tableSchema='deerwalk'</v>
      </c>
      <c r="AR408" s="3" t="str">
        <f t="shared" si="134"/>
        <v>diag3_grouper_desc</v>
      </c>
      <c r="AS408" s="3" t="str">
        <f t="shared" si="152"/>
        <v>diag3grouperdesc</v>
      </c>
      <c r="AT408" s="3">
        <f t="shared" si="153"/>
        <v>100</v>
      </c>
      <c r="AU408" s="3">
        <f t="shared" si="154"/>
        <v>100</v>
      </c>
      <c r="AV408" s="3" t="str">
        <f t="shared" si="136"/>
        <v/>
      </c>
      <c r="AW408" s="3" t="str">
        <f t="shared" si="136"/>
        <v/>
      </c>
      <c r="AX408" s="3" t="str">
        <f t="shared" si="136"/>
        <v/>
      </c>
      <c r="AY408" s="3" t="str">
        <f t="shared" si="136"/>
        <v/>
      </c>
      <c r="AZ408" s="3" t="str">
        <f t="shared" si="135"/>
        <v/>
      </c>
      <c r="BA408" s="3" t="str">
        <f t="shared" si="136"/>
        <v/>
      </c>
      <c r="BB408" s="3" t="str">
        <f t="shared" si="136"/>
        <v/>
      </c>
      <c r="BC408" s="3" t="str">
        <f t="shared" si="136"/>
        <v/>
      </c>
      <c r="BD408" s="3" t="str">
        <f t="shared" si="136"/>
        <v/>
      </c>
    </row>
    <row r="409" spans="1:56" ht="14.25" customHeight="1" x14ac:dyDescent="0.45">
      <c r="A409" s="3" t="str">
        <f t="shared" si="137"/>
        <v>MedicalClaims.diag3_supergrouper_id</v>
      </c>
      <c r="B409" t="s">
        <v>319</v>
      </c>
      <c r="C409">
        <v>202</v>
      </c>
      <c r="D409" t="s">
        <v>795</v>
      </c>
      <c r="E409" s="4" t="s">
        <v>564</v>
      </c>
      <c r="F409" t="s">
        <v>564</v>
      </c>
      <c r="G409" t="s">
        <v>6</v>
      </c>
      <c r="H409" s="3">
        <f t="shared" si="151"/>
        <v>100</v>
      </c>
      <c r="I409" t="s">
        <v>835</v>
      </c>
      <c r="J409" s="4" t="s">
        <v>1143</v>
      </c>
      <c r="L409" t="s">
        <v>795</v>
      </c>
      <c r="N409" s="4"/>
      <c r="O409" s="3" t="b">
        <f t="shared" si="138"/>
        <v>0</v>
      </c>
      <c r="P409" s="3" t="str">
        <f t="shared" si="139"/>
        <v>MedicalClaims</v>
      </c>
      <c r="Q409" s="3" t="str">
        <f t="shared" si="140"/>
        <v>varchar(100)</v>
      </c>
      <c r="S409" s="3" t="str">
        <f t="shared" si="141"/>
        <v>varchar(100)</v>
      </c>
      <c r="T409" s="3" t="str">
        <f t="shared" si="142"/>
        <v>alter table deerwalk.MedicalClaims add diag3_supergrouper_id varchar(100)</v>
      </c>
      <c r="U409" s="3" t="str">
        <f t="shared" si="143"/>
        <v/>
      </c>
      <c r="V409" s="3" t="str">
        <f t="shared" si="144"/>
        <v/>
      </c>
      <c r="W409" s="3" t="str">
        <f t="shared" si="145"/>
        <v/>
      </c>
      <c r="X409" s="3" t="str">
        <f t="shared" si="146"/>
        <v xml:space="preserve">[Column("diag3_supergrouper_id")]
[MaxLength(100)]
public string diag3_supergrouper_id { get; set; }
</v>
      </c>
      <c r="Y409" s="5" t="str">
        <f t="shared" si="147"/>
        <v>@Html.DescriptionListElement(model =&gt; model.diag3_supergrouper_id)</v>
      </c>
      <c r="Z409" s="3" t="str">
        <f t="shared" si="148"/>
        <v>Diag3SupergrouperID</v>
      </c>
      <c r="AA409" s="3" t="str">
        <f t="shared" si="149"/>
        <v/>
      </c>
      <c r="AC409" s="3" t="str">
        <f t="shared" si="150"/>
        <v>exec db.ColumnPropertySet 'MedicalClaims', 'diag3_supergrouper_id', 'Diagnosis Super Grouper #3 ID', @propertyName='DisplayName', @tableSchema='deerwalk'</v>
      </c>
      <c r="AR409" s="3" t="str">
        <f t="shared" si="134"/>
        <v>diag3_supergrouper_id</v>
      </c>
      <c r="AS409" s="3" t="str">
        <f t="shared" si="152"/>
        <v>diag3supergrouperid</v>
      </c>
      <c r="AT409" s="3">
        <f t="shared" si="153"/>
        <v>100</v>
      </c>
      <c r="AU409" s="3">
        <f t="shared" si="154"/>
        <v>100</v>
      </c>
      <c r="AV409" s="3" t="str">
        <f t="shared" si="136"/>
        <v/>
      </c>
      <c r="AW409" s="3" t="str">
        <f t="shared" si="136"/>
        <v/>
      </c>
      <c r="AX409" s="3" t="str">
        <f t="shared" si="136"/>
        <v/>
      </c>
      <c r="AY409" s="3" t="str">
        <f t="shared" si="136"/>
        <v/>
      </c>
      <c r="AZ409" s="3" t="str">
        <f t="shared" si="135"/>
        <v/>
      </c>
      <c r="BA409" s="3" t="str">
        <f t="shared" si="136"/>
        <v/>
      </c>
      <c r="BB409" s="3" t="str">
        <f t="shared" si="136"/>
        <v/>
      </c>
      <c r="BC409" s="3" t="str">
        <f t="shared" si="136"/>
        <v/>
      </c>
      <c r="BD409" s="3" t="str">
        <f t="shared" si="136"/>
        <v/>
      </c>
    </row>
    <row r="410" spans="1:56" ht="14.25" customHeight="1" x14ac:dyDescent="0.45">
      <c r="A410" s="3" t="str">
        <f t="shared" si="137"/>
        <v>MedicalClaims.diag3_supergrouper_desc</v>
      </c>
      <c r="B410" t="s">
        <v>319</v>
      </c>
      <c r="C410">
        <v>203</v>
      </c>
      <c r="D410" t="s">
        <v>795</v>
      </c>
      <c r="E410" s="4" t="s">
        <v>565</v>
      </c>
      <c r="F410" t="s">
        <v>565</v>
      </c>
      <c r="G410" t="s">
        <v>6</v>
      </c>
      <c r="H410" s="3">
        <f t="shared" si="151"/>
        <v>100</v>
      </c>
      <c r="I410" t="s">
        <v>835</v>
      </c>
      <c r="J410" s="4" t="s">
        <v>1127</v>
      </c>
      <c r="L410" t="s">
        <v>795</v>
      </c>
      <c r="N410" s="4"/>
      <c r="O410" s="3" t="b">
        <f t="shared" si="138"/>
        <v>0</v>
      </c>
      <c r="P410" s="3" t="str">
        <f t="shared" si="139"/>
        <v>MedicalClaims</v>
      </c>
      <c r="Q410" s="3" t="str">
        <f t="shared" si="140"/>
        <v>varchar(100)</v>
      </c>
      <c r="S410" s="3" t="str">
        <f t="shared" si="141"/>
        <v>varchar(100)</v>
      </c>
      <c r="T410" s="3" t="str">
        <f t="shared" si="142"/>
        <v>alter table deerwalk.MedicalClaims add diag3_supergrouper_desc varchar(100)</v>
      </c>
      <c r="U410" s="3" t="str">
        <f t="shared" si="143"/>
        <v/>
      </c>
      <c r="V410" s="3" t="str">
        <f t="shared" si="144"/>
        <v/>
      </c>
      <c r="W410" s="3" t="str">
        <f t="shared" si="145"/>
        <v/>
      </c>
      <c r="X410" s="3" t="str">
        <f t="shared" si="146"/>
        <v xml:space="preserve">[Column("diag3_supergrouper_desc")]
[MaxLength(100)]
public string diag3_supergrouper_desc { get; set; }
</v>
      </c>
      <c r="Y410" s="5" t="str">
        <f t="shared" si="147"/>
        <v>@Html.DescriptionListElement(model =&gt; model.diag3_supergrouper_desc)</v>
      </c>
      <c r="Z410" s="3" t="str">
        <f t="shared" si="148"/>
        <v>Diag3SupergrouperDesc</v>
      </c>
      <c r="AA410" s="3" t="str">
        <f t="shared" si="149"/>
        <v/>
      </c>
      <c r="AC410" s="3" t="str">
        <f t="shared" si="150"/>
        <v>exec db.ColumnPropertySet 'MedicalClaims', 'diag3_supergrouper_desc', 'Diagnosis Super Grouper #3', @propertyName='DisplayName', @tableSchema='deerwalk'</v>
      </c>
      <c r="AR410" s="3" t="str">
        <f t="shared" si="134"/>
        <v>diag3_supergrouper_desc</v>
      </c>
      <c r="AS410" s="3" t="str">
        <f t="shared" si="152"/>
        <v>diag3supergrouperdesc</v>
      </c>
      <c r="AT410" s="3">
        <f t="shared" si="153"/>
        <v>100</v>
      </c>
      <c r="AU410" s="3">
        <f t="shared" si="154"/>
        <v>100</v>
      </c>
      <c r="AV410" s="3" t="str">
        <f t="shared" si="136"/>
        <v/>
      </c>
      <c r="AW410" s="3" t="str">
        <f t="shared" si="136"/>
        <v/>
      </c>
      <c r="AX410" s="3" t="str">
        <f t="shared" si="136"/>
        <v/>
      </c>
      <c r="AY410" s="3" t="str">
        <f t="shared" si="136"/>
        <v/>
      </c>
      <c r="AZ410" s="3" t="str">
        <f t="shared" si="135"/>
        <v/>
      </c>
      <c r="BA410" s="3" t="str">
        <f t="shared" si="136"/>
        <v/>
      </c>
      <c r="BB410" s="3" t="str">
        <f t="shared" si="136"/>
        <v/>
      </c>
      <c r="BC410" s="3" t="str">
        <f t="shared" si="136"/>
        <v/>
      </c>
      <c r="BD410" s="3" t="str">
        <f t="shared" si="136"/>
        <v/>
      </c>
    </row>
    <row r="411" spans="1:56" ht="14.25" customHeight="1" x14ac:dyDescent="0.45">
      <c r="A411" s="3" t="str">
        <f t="shared" si="137"/>
        <v>MedicalClaims.diag4_grouper_id</v>
      </c>
      <c r="B411" t="s">
        <v>319</v>
      </c>
      <c r="C411">
        <v>204</v>
      </c>
      <c r="D411" t="s">
        <v>795</v>
      </c>
      <c r="E411" s="4" t="s">
        <v>566</v>
      </c>
      <c r="F411" t="s">
        <v>566</v>
      </c>
      <c r="G411" t="s">
        <v>6</v>
      </c>
      <c r="H411" s="3">
        <f t="shared" si="151"/>
        <v>100</v>
      </c>
      <c r="I411" t="s">
        <v>835</v>
      </c>
      <c r="J411" s="4" t="s">
        <v>1144</v>
      </c>
      <c r="L411" t="s">
        <v>795</v>
      </c>
      <c r="N411" s="4"/>
      <c r="O411" s="3" t="b">
        <f t="shared" si="138"/>
        <v>0</v>
      </c>
      <c r="P411" s="3" t="str">
        <f t="shared" si="139"/>
        <v>MedicalClaims</v>
      </c>
      <c r="Q411" s="3" t="str">
        <f t="shared" si="140"/>
        <v>varchar(100)</v>
      </c>
      <c r="S411" s="3" t="str">
        <f t="shared" si="141"/>
        <v>varchar(100)</v>
      </c>
      <c r="T411" s="3" t="str">
        <f t="shared" si="142"/>
        <v>alter table deerwalk.MedicalClaims add diag4_grouper_id varchar(100)</v>
      </c>
      <c r="U411" s="3" t="str">
        <f t="shared" si="143"/>
        <v/>
      </c>
      <c r="V411" s="3" t="str">
        <f t="shared" si="144"/>
        <v/>
      </c>
      <c r="W411" s="3" t="str">
        <f t="shared" si="145"/>
        <v/>
      </c>
      <c r="X411" s="3" t="str">
        <f t="shared" si="146"/>
        <v xml:space="preserve">[Column("diag4_grouper_id")]
[MaxLength(100)]
public string diag4_grouper_id { get; set; }
</v>
      </c>
      <c r="Y411" s="5" t="str">
        <f t="shared" si="147"/>
        <v>@Html.DescriptionListElement(model =&gt; model.diag4_grouper_id)</v>
      </c>
      <c r="Z411" s="3" t="str">
        <f t="shared" si="148"/>
        <v>Diag4GrouperID</v>
      </c>
      <c r="AA411" s="3" t="str">
        <f t="shared" si="149"/>
        <v/>
      </c>
      <c r="AC411" s="3" t="str">
        <f t="shared" si="150"/>
        <v>exec db.ColumnPropertySet 'MedicalClaims', 'diag4_grouper_id', 'Diagnosis Grouper #4 ID', @propertyName='DisplayName', @tableSchema='deerwalk'</v>
      </c>
      <c r="AR411" s="3" t="str">
        <f t="shared" si="134"/>
        <v>diag4_grouper_id</v>
      </c>
      <c r="AS411" s="3" t="str">
        <f t="shared" si="152"/>
        <v>diag4grouperid</v>
      </c>
      <c r="AT411" s="3">
        <f t="shared" si="153"/>
        <v>100</v>
      </c>
      <c r="AU411" s="3">
        <f t="shared" si="154"/>
        <v>100</v>
      </c>
      <c r="AV411" s="3" t="str">
        <f t="shared" si="136"/>
        <v/>
      </c>
      <c r="AW411" s="3" t="str">
        <f t="shared" si="136"/>
        <v/>
      </c>
      <c r="AX411" s="3" t="str">
        <f t="shared" si="136"/>
        <v/>
      </c>
      <c r="AY411" s="3" t="str">
        <f t="shared" si="136"/>
        <v/>
      </c>
      <c r="AZ411" s="3" t="str">
        <f t="shared" si="135"/>
        <v/>
      </c>
      <c r="BA411" s="3" t="str">
        <f t="shared" si="136"/>
        <v/>
      </c>
      <c r="BB411" s="3" t="str">
        <f t="shared" si="136"/>
        <v/>
      </c>
      <c r="BC411" s="3" t="str">
        <f t="shared" si="136"/>
        <v/>
      </c>
      <c r="BD411" s="3" t="str">
        <f t="shared" si="136"/>
        <v/>
      </c>
    </row>
    <row r="412" spans="1:56" ht="14.25" customHeight="1" x14ac:dyDescent="0.45">
      <c r="A412" s="3" t="str">
        <f t="shared" si="137"/>
        <v>MedicalClaims.diag4_grouper_desc</v>
      </c>
      <c r="B412" t="s">
        <v>319</v>
      </c>
      <c r="C412">
        <v>205</v>
      </c>
      <c r="D412" t="s">
        <v>795</v>
      </c>
      <c r="E412" s="4" t="s">
        <v>567</v>
      </c>
      <c r="F412" t="s">
        <v>567</v>
      </c>
      <c r="G412" t="s">
        <v>6</v>
      </c>
      <c r="H412" s="3">
        <f t="shared" si="151"/>
        <v>100</v>
      </c>
      <c r="I412" t="s">
        <v>835</v>
      </c>
      <c r="J412" s="4" t="s">
        <v>1128</v>
      </c>
      <c r="L412" t="s">
        <v>795</v>
      </c>
      <c r="N412" s="4"/>
      <c r="O412" s="3" t="b">
        <f t="shared" si="138"/>
        <v>0</v>
      </c>
      <c r="P412" s="3" t="str">
        <f t="shared" si="139"/>
        <v>MedicalClaims</v>
      </c>
      <c r="Q412" s="3" t="str">
        <f t="shared" si="140"/>
        <v>varchar(100)</v>
      </c>
      <c r="S412" s="3" t="str">
        <f t="shared" si="141"/>
        <v>varchar(100)</v>
      </c>
      <c r="T412" s="3" t="str">
        <f t="shared" si="142"/>
        <v>alter table deerwalk.MedicalClaims add diag4_grouper_desc varchar(100)</v>
      </c>
      <c r="U412" s="3" t="str">
        <f t="shared" si="143"/>
        <v/>
      </c>
      <c r="V412" s="3" t="str">
        <f t="shared" si="144"/>
        <v/>
      </c>
      <c r="W412" s="3" t="str">
        <f t="shared" si="145"/>
        <v/>
      </c>
      <c r="X412" s="3" t="str">
        <f t="shared" si="146"/>
        <v xml:space="preserve">[Column("diag4_grouper_desc")]
[MaxLength(100)]
public string diag4_grouper_desc { get; set; }
</v>
      </c>
      <c r="Y412" s="5" t="str">
        <f t="shared" si="147"/>
        <v>@Html.DescriptionListElement(model =&gt; model.diag4_grouper_desc)</v>
      </c>
      <c r="Z412" s="3" t="str">
        <f t="shared" si="148"/>
        <v>Diag4GrouperDesc</v>
      </c>
      <c r="AA412" s="3" t="str">
        <f t="shared" si="149"/>
        <v/>
      </c>
      <c r="AC412" s="3" t="str">
        <f t="shared" si="150"/>
        <v>exec db.ColumnPropertySet 'MedicalClaims', 'diag4_grouper_desc', 'Diagnosis Grouper #4', @propertyName='DisplayName', @tableSchema='deerwalk'</v>
      </c>
      <c r="AR412" s="3" t="str">
        <f t="shared" si="134"/>
        <v>diag4_grouper_desc</v>
      </c>
      <c r="AS412" s="3" t="str">
        <f t="shared" si="152"/>
        <v>diag4grouperdesc</v>
      </c>
      <c r="AT412" s="3">
        <f t="shared" si="153"/>
        <v>100</v>
      </c>
      <c r="AU412" s="3">
        <f t="shared" si="154"/>
        <v>100</v>
      </c>
      <c r="AV412" s="3" t="str">
        <f t="shared" si="136"/>
        <v/>
      </c>
      <c r="AW412" s="3" t="str">
        <f t="shared" si="136"/>
        <v/>
      </c>
      <c r="AX412" s="3" t="str">
        <f t="shared" si="136"/>
        <v/>
      </c>
      <c r="AY412" s="3" t="str">
        <f t="shared" si="136"/>
        <v/>
      </c>
      <c r="AZ412" s="3" t="str">
        <f t="shared" si="135"/>
        <v/>
      </c>
      <c r="BA412" s="3" t="str">
        <f t="shared" si="136"/>
        <v/>
      </c>
      <c r="BB412" s="3" t="str">
        <f t="shared" si="136"/>
        <v/>
      </c>
      <c r="BC412" s="3" t="str">
        <f t="shared" si="136"/>
        <v/>
      </c>
      <c r="BD412" s="3" t="str">
        <f t="shared" si="136"/>
        <v/>
      </c>
    </row>
    <row r="413" spans="1:56" ht="14.25" customHeight="1" x14ac:dyDescent="0.45">
      <c r="A413" s="3" t="str">
        <f t="shared" si="137"/>
        <v>MedicalClaims.diag4_supergrouper_id</v>
      </c>
      <c r="B413" t="s">
        <v>319</v>
      </c>
      <c r="C413">
        <v>206</v>
      </c>
      <c r="D413" t="s">
        <v>795</v>
      </c>
      <c r="E413" s="4" t="s">
        <v>568</v>
      </c>
      <c r="F413" t="s">
        <v>568</v>
      </c>
      <c r="G413" t="s">
        <v>6</v>
      </c>
      <c r="H413" s="3">
        <f t="shared" si="151"/>
        <v>100</v>
      </c>
      <c r="I413" t="s">
        <v>835</v>
      </c>
      <c r="J413" s="4" t="s">
        <v>1145</v>
      </c>
      <c r="L413" t="s">
        <v>795</v>
      </c>
      <c r="N413" s="4"/>
      <c r="O413" s="3" t="b">
        <f t="shared" si="138"/>
        <v>0</v>
      </c>
      <c r="P413" s="3" t="str">
        <f t="shared" si="139"/>
        <v>MedicalClaims</v>
      </c>
      <c r="Q413" s="3" t="str">
        <f t="shared" si="140"/>
        <v>varchar(100)</v>
      </c>
      <c r="S413" s="3" t="str">
        <f t="shared" si="141"/>
        <v>varchar(100)</v>
      </c>
      <c r="T413" s="3" t="str">
        <f t="shared" si="142"/>
        <v>alter table deerwalk.MedicalClaims add diag4_supergrouper_id varchar(100)</v>
      </c>
      <c r="U413" s="3" t="str">
        <f t="shared" si="143"/>
        <v/>
      </c>
      <c r="V413" s="3" t="str">
        <f t="shared" si="144"/>
        <v/>
      </c>
      <c r="W413" s="3" t="str">
        <f t="shared" si="145"/>
        <v/>
      </c>
      <c r="X413" s="3" t="str">
        <f t="shared" si="146"/>
        <v xml:space="preserve">[Column("diag4_supergrouper_id")]
[MaxLength(100)]
public string diag4_supergrouper_id { get; set; }
</v>
      </c>
      <c r="Y413" s="5" t="str">
        <f t="shared" si="147"/>
        <v>@Html.DescriptionListElement(model =&gt; model.diag4_supergrouper_id)</v>
      </c>
      <c r="Z413" s="3" t="str">
        <f t="shared" si="148"/>
        <v>Diag4SupergrouperID</v>
      </c>
      <c r="AA413" s="3" t="str">
        <f t="shared" si="149"/>
        <v/>
      </c>
      <c r="AC413" s="3" t="str">
        <f t="shared" si="150"/>
        <v>exec db.ColumnPropertySet 'MedicalClaims', 'diag4_supergrouper_id', 'Diagnosis Super Grouper #4 ID', @propertyName='DisplayName', @tableSchema='deerwalk'</v>
      </c>
      <c r="AR413" s="3" t="str">
        <f t="shared" si="134"/>
        <v>diag4_supergrouper_id</v>
      </c>
      <c r="AS413" s="3" t="str">
        <f t="shared" si="152"/>
        <v>diag4supergrouperid</v>
      </c>
      <c r="AT413" s="3">
        <f t="shared" si="153"/>
        <v>100</v>
      </c>
      <c r="AU413" s="3">
        <f t="shared" si="154"/>
        <v>100</v>
      </c>
      <c r="AV413" s="3" t="str">
        <f t="shared" si="136"/>
        <v/>
      </c>
      <c r="AW413" s="3" t="str">
        <f t="shared" si="136"/>
        <v/>
      </c>
      <c r="AX413" s="3" t="str">
        <f t="shared" si="136"/>
        <v/>
      </c>
      <c r="AY413" s="3" t="str">
        <f t="shared" si="136"/>
        <v/>
      </c>
      <c r="AZ413" s="3" t="str">
        <f t="shared" si="135"/>
        <v/>
      </c>
      <c r="BA413" s="3" t="str">
        <f t="shared" ref="AV413:BD445" si="155">IFERROR(IF(FIND(BA$2,$AS413)&gt;=0,BA$1,-1),"")</f>
        <v/>
      </c>
      <c r="BB413" s="3" t="str">
        <f t="shared" si="155"/>
        <v/>
      </c>
      <c r="BC413" s="3" t="str">
        <f t="shared" si="155"/>
        <v/>
      </c>
      <c r="BD413" s="3" t="str">
        <f t="shared" si="155"/>
        <v/>
      </c>
    </row>
    <row r="414" spans="1:56" ht="14.25" customHeight="1" x14ac:dyDescent="0.45">
      <c r="A414" s="3" t="str">
        <f t="shared" si="137"/>
        <v>MedicalClaims.diag4_supergrouper_desc</v>
      </c>
      <c r="B414" t="s">
        <v>319</v>
      </c>
      <c r="C414">
        <v>207</v>
      </c>
      <c r="D414" t="s">
        <v>795</v>
      </c>
      <c r="E414" s="4" t="s">
        <v>569</v>
      </c>
      <c r="F414" t="s">
        <v>569</v>
      </c>
      <c r="G414" t="s">
        <v>6</v>
      </c>
      <c r="H414" s="3">
        <f t="shared" si="151"/>
        <v>100</v>
      </c>
      <c r="I414" t="s">
        <v>835</v>
      </c>
      <c r="J414" s="4" t="s">
        <v>1129</v>
      </c>
      <c r="L414" t="s">
        <v>795</v>
      </c>
      <c r="N414" s="4"/>
      <c r="O414" s="3" t="b">
        <f t="shared" si="138"/>
        <v>0</v>
      </c>
      <c r="P414" s="3" t="str">
        <f t="shared" si="139"/>
        <v>MedicalClaims</v>
      </c>
      <c r="Q414" s="3" t="str">
        <f t="shared" si="140"/>
        <v>varchar(100)</v>
      </c>
      <c r="S414" s="3" t="str">
        <f t="shared" si="141"/>
        <v>varchar(100)</v>
      </c>
      <c r="T414" s="3" t="str">
        <f t="shared" si="142"/>
        <v>alter table deerwalk.MedicalClaims add diag4_supergrouper_desc varchar(100)</v>
      </c>
      <c r="U414" s="3" t="str">
        <f t="shared" si="143"/>
        <v/>
      </c>
      <c r="V414" s="3" t="str">
        <f t="shared" si="144"/>
        <v/>
      </c>
      <c r="W414" s="3" t="str">
        <f t="shared" si="145"/>
        <v/>
      </c>
      <c r="X414" s="3" t="str">
        <f t="shared" si="146"/>
        <v xml:space="preserve">[Column("diag4_supergrouper_desc")]
[MaxLength(100)]
public string diag4_supergrouper_desc { get; set; }
</v>
      </c>
      <c r="Y414" s="5" t="str">
        <f t="shared" si="147"/>
        <v>@Html.DescriptionListElement(model =&gt; model.diag4_supergrouper_desc)</v>
      </c>
      <c r="Z414" s="3" t="str">
        <f t="shared" si="148"/>
        <v>Diag4SupergrouperDesc</v>
      </c>
      <c r="AA414" s="3" t="str">
        <f t="shared" si="149"/>
        <v/>
      </c>
      <c r="AC414" s="3" t="str">
        <f t="shared" si="150"/>
        <v>exec db.ColumnPropertySet 'MedicalClaims', 'diag4_supergrouper_desc', 'Diagnosis Super Grouper #4', @propertyName='DisplayName', @tableSchema='deerwalk'</v>
      </c>
      <c r="AR414" s="3" t="str">
        <f t="shared" ref="AR414:AR477" si="156">F414</f>
        <v>diag4_supergrouper_desc</v>
      </c>
      <c r="AS414" s="3" t="str">
        <f t="shared" si="152"/>
        <v>diag4supergrouperdesc</v>
      </c>
      <c r="AT414" s="3">
        <f t="shared" si="153"/>
        <v>100</v>
      </c>
      <c r="AU414" s="3">
        <f t="shared" si="154"/>
        <v>100</v>
      </c>
      <c r="AV414" s="3" t="str">
        <f t="shared" si="155"/>
        <v/>
      </c>
      <c r="AW414" s="3" t="str">
        <f t="shared" si="155"/>
        <v/>
      </c>
      <c r="AX414" s="3" t="str">
        <f t="shared" si="155"/>
        <v/>
      </c>
      <c r="AY414" s="3" t="str">
        <f t="shared" si="155"/>
        <v/>
      </c>
      <c r="AZ414" s="3" t="str">
        <f t="shared" si="135"/>
        <v/>
      </c>
      <c r="BA414" s="3" t="str">
        <f t="shared" si="155"/>
        <v/>
      </c>
      <c r="BB414" s="3" t="str">
        <f t="shared" si="155"/>
        <v/>
      </c>
      <c r="BC414" s="3" t="str">
        <f t="shared" si="155"/>
        <v/>
      </c>
      <c r="BD414" s="3" t="str">
        <f t="shared" si="155"/>
        <v/>
      </c>
    </row>
    <row r="415" spans="1:56" ht="14.25" customHeight="1" x14ac:dyDescent="0.45">
      <c r="A415" s="3" t="str">
        <f t="shared" si="137"/>
        <v>MedicalClaims.diag5_grouper_id</v>
      </c>
      <c r="B415" t="s">
        <v>319</v>
      </c>
      <c r="C415">
        <v>208</v>
      </c>
      <c r="D415" t="s">
        <v>795</v>
      </c>
      <c r="E415" s="4" t="s">
        <v>570</v>
      </c>
      <c r="F415" t="s">
        <v>570</v>
      </c>
      <c r="G415" t="s">
        <v>6</v>
      </c>
      <c r="H415" s="3">
        <f t="shared" si="151"/>
        <v>100</v>
      </c>
      <c r="I415" t="s">
        <v>835</v>
      </c>
      <c r="J415" s="4" t="s">
        <v>1146</v>
      </c>
      <c r="L415" t="s">
        <v>795</v>
      </c>
      <c r="N415" s="4"/>
      <c r="O415" s="3" t="b">
        <f t="shared" si="138"/>
        <v>0</v>
      </c>
      <c r="P415" s="3" t="str">
        <f t="shared" si="139"/>
        <v>MedicalClaims</v>
      </c>
      <c r="Q415" s="3" t="str">
        <f t="shared" si="140"/>
        <v>varchar(100)</v>
      </c>
      <c r="S415" s="3" t="str">
        <f t="shared" si="141"/>
        <v>varchar(100)</v>
      </c>
      <c r="T415" s="3" t="str">
        <f t="shared" si="142"/>
        <v>alter table deerwalk.MedicalClaims add diag5_grouper_id varchar(100)</v>
      </c>
      <c r="U415" s="3" t="str">
        <f t="shared" si="143"/>
        <v/>
      </c>
      <c r="V415" s="3" t="str">
        <f t="shared" si="144"/>
        <v/>
      </c>
      <c r="W415" s="3" t="str">
        <f t="shared" si="145"/>
        <v/>
      </c>
      <c r="X415" s="3" t="str">
        <f t="shared" si="146"/>
        <v xml:space="preserve">[Column("diag5_grouper_id")]
[MaxLength(100)]
public string diag5_grouper_id { get; set; }
</v>
      </c>
      <c r="Y415" s="5" t="str">
        <f t="shared" si="147"/>
        <v>@Html.DescriptionListElement(model =&gt; model.diag5_grouper_id)</v>
      </c>
      <c r="Z415" s="3" t="str">
        <f t="shared" si="148"/>
        <v>Diag5GrouperID</v>
      </c>
      <c r="AA415" s="3" t="str">
        <f t="shared" si="149"/>
        <v/>
      </c>
      <c r="AC415" s="3" t="str">
        <f t="shared" si="150"/>
        <v>exec db.ColumnPropertySet 'MedicalClaims', 'diag5_grouper_id', 'Diagnosis Grouper #5 ID', @propertyName='DisplayName', @tableSchema='deerwalk'</v>
      </c>
      <c r="AR415" s="3" t="str">
        <f t="shared" si="156"/>
        <v>diag5_grouper_id</v>
      </c>
      <c r="AS415" s="3" t="str">
        <f t="shared" si="152"/>
        <v>diag5grouperid</v>
      </c>
      <c r="AT415" s="3">
        <f t="shared" si="153"/>
        <v>100</v>
      </c>
      <c r="AU415" s="3">
        <f t="shared" si="154"/>
        <v>100</v>
      </c>
      <c r="AV415" s="3" t="str">
        <f t="shared" si="155"/>
        <v/>
      </c>
      <c r="AW415" s="3" t="str">
        <f t="shared" si="155"/>
        <v/>
      </c>
      <c r="AX415" s="3" t="str">
        <f t="shared" si="155"/>
        <v/>
      </c>
      <c r="AY415" s="3" t="str">
        <f t="shared" si="155"/>
        <v/>
      </c>
      <c r="AZ415" s="3" t="str">
        <f t="shared" ref="AZ415:AZ478" si="157">IFERROR(IF(FIND(AZ$2,$AS415)&gt;=0,AZ$1,-1),"")</f>
        <v/>
      </c>
      <c r="BA415" s="3" t="str">
        <f t="shared" si="155"/>
        <v/>
      </c>
      <c r="BB415" s="3" t="str">
        <f t="shared" si="155"/>
        <v/>
      </c>
      <c r="BC415" s="3" t="str">
        <f t="shared" si="155"/>
        <v/>
      </c>
      <c r="BD415" s="3" t="str">
        <f t="shared" si="155"/>
        <v/>
      </c>
    </row>
    <row r="416" spans="1:56" ht="14.25" customHeight="1" x14ac:dyDescent="0.45">
      <c r="A416" s="3" t="str">
        <f t="shared" si="137"/>
        <v>MedicalClaims.diag5_grouper_desc</v>
      </c>
      <c r="B416" t="s">
        <v>319</v>
      </c>
      <c r="C416">
        <v>209</v>
      </c>
      <c r="D416" t="s">
        <v>795</v>
      </c>
      <c r="E416" s="4" t="s">
        <v>571</v>
      </c>
      <c r="F416" t="s">
        <v>571</v>
      </c>
      <c r="G416" t="s">
        <v>6</v>
      </c>
      <c r="H416" s="3">
        <f t="shared" si="151"/>
        <v>100</v>
      </c>
      <c r="I416" t="s">
        <v>835</v>
      </c>
      <c r="J416" s="4" t="s">
        <v>1130</v>
      </c>
      <c r="L416" t="s">
        <v>795</v>
      </c>
      <c r="N416" s="4"/>
      <c r="O416" s="3" t="b">
        <f t="shared" si="138"/>
        <v>0</v>
      </c>
      <c r="P416" s="3" t="str">
        <f t="shared" si="139"/>
        <v>MedicalClaims</v>
      </c>
      <c r="Q416" s="3" t="str">
        <f t="shared" si="140"/>
        <v>varchar(100)</v>
      </c>
      <c r="S416" s="3" t="str">
        <f t="shared" si="141"/>
        <v>varchar(100)</v>
      </c>
      <c r="T416" s="3" t="str">
        <f t="shared" si="142"/>
        <v>alter table deerwalk.MedicalClaims add diag5_grouper_desc varchar(100)</v>
      </c>
      <c r="U416" s="3" t="str">
        <f t="shared" si="143"/>
        <v/>
      </c>
      <c r="V416" s="3" t="str">
        <f t="shared" si="144"/>
        <v/>
      </c>
      <c r="W416" s="3" t="str">
        <f t="shared" si="145"/>
        <v/>
      </c>
      <c r="X416" s="3" t="str">
        <f t="shared" si="146"/>
        <v xml:space="preserve">[Column("diag5_grouper_desc")]
[MaxLength(100)]
public string diag5_grouper_desc { get; set; }
</v>
      </c>
      <c r="Y416" s="5" t="str">
        <f t="shared" si="147"/>
        <v>@Html.DescriptionListElement(model =&gt; model.diag5_grouper_desc)</v>
      </c>
      <c r="Z416" s="3" t="str">
        <f t="shared" si="148"/>
        <v>Diag5GrouperDesc</v>
      </c>
      <c r="AA416" s="3" t="str">
        <f t="shared" si="149"/>
        <v/>
      </c>
      <c r="AC416" s="3" t="str">
        <f t="shared" si="150"/>
        <v>exec db.ColumnPropertySet 'MedicalClaims', 'diag5_grouper_desc', 'Diagnosis Grouper #5', @propertyName='DisplayName', @tableSchema='deerwalk'</v>
      </c>
      <c r="AR416" s="3" t="str">
        <f t="shared" si="156"/>
        <v>diag5_grouper_desc</v>
      </c>
      <c r="AS416" s="3" t="str">
        <f t="shared" si="152"/>
        <v>diag5grouperdesc</v>
      </c>
      <c r="AT416" s="3">
        <f t="shared" si="153"/>
        <v>100</v>
      </c>
      <c r="AU416" s="3">
        <f t="shared" si="154"/>
        <v>100</v>
      </c>
      <c r="AV416" s="3" t="str">
        <f t="shared" si="155"/>
        <v/>
      </c>
      <c r="AW416" s="3" t="str">
        <f t="shared" si="155"/>
        <v/>
      </c>
      <c r="AX416" s="3" t="str">
        <f t="shared" si="155"/>
        <v/>
      </c>
      <c r="AY416" s="3" t="str">
        <f t="shared" si="155"/>
        <v/>
      </c>
      <c r="AZ416" s="3" t="str">
        <f t="shared" si="157"/>
        <v/>
      </c>
      <c r="BA416" s="3" t="str">
        <f t="shared" si="155"/>
        <v/>
      </c>
      <c r="BB416" s="3" t="str">
        <f t="shared" si="155"/>
        <v/>
      </c>
      <c r="BC416" s="3" t="str">
        <f t="shared" si="155"/>
        <v/>
      </c>
      <c r="BD416" s="3" t="str">
        <f t="shared" si="155"/>
        <v/>
      </c>
    </row>
    <row r="417" spans="1:56" ht="14.25" customHeight="1" x14ac:dyDescent="0.45">
      <c r="A417" s="3" t="str">
        <f t="shared" si="137"/>
        <v>MedicalClaims.diag5_supergrouper_id</v>
      </c>
      <c r="B417" t="s">
        <v>319</v>
      </c>
      <c r="C417">
        <v>210</v>
      </c>
      <c r="D417" t="s">
        <v>795</v>
      </c>
      <c r="E417" s="4" t="s">
        <v>572</v>
      </c>
      <c r="F417" t="s">
        <v>572</v>
      </c>
      <c r="G417" t="s">
        <v>6</v>
      </c>
      <c r="H417" s="3">
        <f t="shared" si="151"/>
        <v>100</v>
      </c>
      <c r="I417" t="s">
        <v>835</v>
      </c>
      <c r="J417" s="4" t="s">
        <v>1147</v>
      </c>
      <c r="L417" t="s">
        <v>795</v>
      </c>
      <c r="N417" s="4"/>
      <c r="O417" s="3" t="b">
        <f t="shared" si="138"/>
        <v>0</v>
      </c>
      <c r="P417" s="3" t="str">
        <f t="shared" si="139"/>
        <v>MedicalClaims</v>
      </c>
      <c r="Q417" s="3" t="str">
        <f t="shared" si="140"/>
        <v>varchar(100)</v>
      </c>
      <c r="S417" s="3" t="str">
        <f t="shared" si="141"/>
        <v>varchar(100)</v>
      </c>
      <c r="T417" s="3" t="str">
        <f t="shared" si="142"/>
        <v>alter table deerwalk.MedicalClaims add diag5_supergrouper_id varchar(100)</v>
      </c>
      <c r="U417" s="3" t="str">
        <f t="shared" si="143"/>
        <v/>
      </c>
      <c r="V417" s="3" t="str">
        <f t="shared" si="144"/>
        <v/>
      </c>
      <c r="W417" s="3" t="str">
        <f t="shared" si="145"/>
        <v/>
      </c>
      <c r="X417" s="3" t="str">
        <f t="shared" si="146"/>
        <v xml:space="preserve">[Column("diag5_supergrouper_id")]
[MaxLength(100)]
public string diag5_supergrouper_id { get; set; }
</v>
      </c>
      <c r="Y417" s="5" t="str">
        <f t="shared" si="147"/>
        <v>@Html.DescriptionListElement(model =&gt; model.diag5_supergrouper_id)</v>
      </c>
      <c r="Z417" s="3" t="str">
        <f t="shared" si="148"/>
        <v>Diag5SupergrouperID</v>
      </c>
      <c r="AA417" s="3" t="str">
        <f t="shared" si="149"/>
        <v/>
      </c>
      <c r="AC417" s="3" t="str">
        <f t="shared" si="150"/>
        <v>exec db.ColumnPropertySet 'MedicalClaims', 'diag5_supergrouper_id', 'Diagnosis Super Grouper #5 ID', @propertyName='DisplayName', @tableSchema='deerwalk'</v>
      </c>
      <c r="AR417" s="3" t="str">
        <f t="shared" si="156"/>
        <v>diag5_supergrouper_id</v>
      </c>
      <c r="AS417" s="3" t="str">
        <f t="shared" si="152"/>
        <v>diag5supergrouperid</v>
      </c>
      <c r="AT417" s="3">
        <f t="shared" si="153"/>
        <v>100</v>
      </c>
      <c r="AU417" s="3">
        <f t="shared" si="154"/>
        <v>100</v>
      </c>
      <c r="AV417" s="3" t="str">
        <f t="shared" si="155"/>
        <v/>
      </c>
      <c r="AW417" s="3" t="str">
        <f t="shared" si="155"/>
        <v/>
      </c>
      <c r="AX417" s="3" t="str">
        <f t="shared" si="155"/>
        <v/>
      </c>
      <c r="AY417" s="3" t="str">
        <f t="shared" si="155"/>
        <v/>
      </c>
      <c r="AZ417" s="3" t="str">
        <f t="shared" si="157"/>
        <v/>
      </c>
      <c r="BA417" s="3" t="str">
        <f t="shared" si="155"/>
        <v/>
      </c>
      <c r="BB417" s="3" t="str">
        <f t="shared" si="155"/>
        <v/>
      </c>
      <c r="BC417" s="3" t="str">
        <f t="shared" si="155"/>
        <v/>
      </c>
      <c r="BD417" s="3" t="str">
        <f t="shared" si="155"/>
        <v/>
      </c>
    </row>
    <row r="418" spans="1:56" ht="14.25" customHeight="1" x14ac:dyDescent="0.45">
      <c r="A418" s="3" t="str">
        <f t="shared" si="137"/>
        <v>MedicalClaims.diag5_supergrouper_desc</v>
      </c>
      <c r="B418" t="s">
        <v>319</v>
      </c>
      <c r="C418">
        <v>211</v>
      </c>
      <c r="D418" t="s">
        <v>795</v>
      </c>
      <c r="E418" s="4" t="s">
        <v>573</v>
      </c>
      <c r="F418" t="s">
        <v>573</v>
      </c>
      <c r="G418" t="s">
        <v>6</v>
      </c>
      <c r="H418" s="3">
        <f t="shared" si="151"/>
        <v>100</v>
      </c>
      <c r="I418" t="s">
        <v>835</v>
      </c>
      <c r="J418" s="4" t="s">
        <v>1131</v>
      </c>
      <c r="L418" t="s">
        <v>795</v>
      </c>
      <c r="N418" s="4"/>
      <c r="O418" s="3" t="b">
        <f t="shared" si="138"/>
        <v>0</v>
      </c>
      <c r="P418" s="3" t="str">
        <f t="shared" si="139"/>
        <v>MedicalClaims</v>
      </c>
      <c r="Q418" s="3" t="str">
        <f t="shared" si="140"/>
        <v>varchar(100)</v>
      </c>
      <c r="S418" s="3" t="str">
        <f t="shared" si="141"/>
        <v>varchar(100)</v>
      </c>
      <c r="T418" s="3" t="str">
        <f t="shared" si="142"/>
        <v>alter table deerwalk.MedicalClaims add diag5_supergrouper_desc varchar(100)</v>
      </c>
      <c r="U418" s="3" t="str">
        <f t="shared" si="143"/>
        <v/>
      </c>
      <c r="V418" s="3" t="str">
        <f t="shared" si="144"/>
        <v/>
      </c>
      <c r="W418" s="3" t="str">
        <f t="shared" si="145"/>
        <v/>
      </c>
      <c r="X418" s="3" t="str">
        <f t="shared" si="146"/>
        <v xml:space="preserve">[Column("diag5_supergrouper_desc")]
[MaxLength(100)]
public string diag5_supergrouper_desc { get; set; }
</v>
      </c>
      <c r="Y418" s="5" t="str">
        <f t="shared" si="147"/>
        <v>@Html.DescriptionListElement(model =&gt; model.diag5_supergrouper_desc)</v>
      </c>
      <c r="Z418" s="3" t="str">
        <f t="shared" si="148"/>
        <v>Diag5SupergrouperDesc</v>
      </c>
      <c r="AA418" s="3" t="str">
        <f t="shared" si="149"/>
        <v/>
      </c>
      <c r="AC418" s="3" t="str">
        <f t="shared" si="150"/>
        <v>exec db.ColumnPropertySet 'MedicalClaims', 'diag5_supergrouper_desc', 'Diagnosis Super Grouper #5', @propertyName='DisplayName', @tableSchema='deerwalk'</v>
      </c>
      <c r="AR418" s="3" t="str">
        <f t="shared" si="156"/>
        <v>diag5_supergrouper_desc</v>
      </c>
      <c r="AS418" s="3" t="str">
        <f t="shared" si="152"/>
        <v>diag5supergrouperdesc</v>
      </c>
      <c r="AT418" s="3">
        <f t="shared" si="153"/>
        <v>100</v>
      </c>
      <c r="AU418" s="3">
        <f t="shared" si="154"/>
        <v>100</v>
      </c>
      <c r="AV418" s="3" t="str">
        <f t="shared" si="155"/>
        <v/>
      </c>
      <c r="AW418" s="3" t="str">
        <f t="shared" si="155"/>
        <v/>
      </c>
      <c r="AX418" s="3" t="str">
        <f t="shared" si="155"/>
        <v/>
      </c>
      <c r="AY418" s="3" t="str">
        <f t="shared" si="155"/>
        <v/>
      </c>
      <c r="AZ418" s="3" t="str">
        <f t="shared" si="157"/>
        <v/>
      </c>
      <c r="BA418" s="3" t="str">
        <f t="shared" si="155"/>
        <v/>
      </c>
      <c r="BB418" s="3" t="str">
        <f t="shared" si="155"/>
        <v/>
      </c>
      <c r="BC418" s="3" t="str">
        <f t="shared" si="155"/>
        <v/>
      </c>
      <c r="BD418" s="3" t="str">
        <f t="shared" si="155"/>
        <v/>
      </c>
    </row>
    <row r="419" spans="1:56" ht="14.25" customHeight="1" x14ac:dyDescent="0.45">
      <c r="A419" s="3" t="str">
        <f t="shared" si="137"/>
        <v>MedicalClaims.diag6_grouper_id</v>
      </c>
      <c r="B419" t="s">
        <v>319</v>
      </c>
      <c r="C419">
        <v>212</v>
      </c>
      <c r="D419" t="s">
        <v>795</v>
      </c>
      <c r="E419" s="4" t="s">
        <v>574</v>
      </c>
      <c r="F419" t="s">
        <v>574</v>
      </c>
      <c r="G419" t="s">
        <v>6</v>
      </c>
      <c r="H419" s="3">
        <f t="shared" si="151"/>
        <v>100</v>
      </c>
      <c r="I419" t="s">
        <v>835</v>
      </c>
      <c r="J419" s="4" t="s">
        <v>1148</v>
      </c>
      <c r="L419" t="s">
        <v>795</v>
      </c>
      <c r="N419" s="4"/>
      <c r="O419" s="3" t="b">
        <f t="shared" si="138"/>
        <v>0</v>
      </c>
      <c r="P419" s="3" t="str">
        <f t="shared" si="139"/>
        <v>MedicalClaims</v>
      </c>
      <c r="Q419" s="3" t="str">
        <f t="shared" si="140"/>
        <v>varchar(100)</v>
      </c>
      <c r="S419" s="3" t="str">
        <f t="shared" si="141"/>
        <v>varchar(100)</v>
      </c>
      <c r="T419" s="3" t="str">
        <f t="shared" si="142"/>
        <v>alter table deerwalk.MedicalClaims add diag6_grouper_id varchar(100)</v>
      </c>
      <c r="U419" s="3" t="str">
        <f t="shared" si="143"/>
        <v/>
      </c>
      <c r="V419" s="3" t="str">
        <f t="shared" si="144"/>
        <v/>
      </c>
      <c r="W419" s="3" t="str">
        <f t="shared" si="145"/>
        <v/>
      </c>
      <c r="X419" s="3" t="str">
        <f t="shared" si="146"/>
        <v xml:space="preserve">[Column("diag6_grouper_id")]
[MaxLength(100)]
public string diag6_grouper_id { get; set; }
</v>
      </c>
      <c r="Y419" s="5" t="str">
        <f t="shared" si="147"/>
        <v>@Html.DescriptionListElement(model =&gt; model.diag6_grouper_id)</v>
      </c>
      <c r="Z419" s="3" t="str">
        <f t="shared" si="148"/>
        <v>Diag6GrouperID</v>
      </c>
      <c r="AA419" s="3" t="str">
        <f t="shared" si="149"/>
        <v/>
      </c>
      <c r="AC419" s="3" t="str">
        <f t="shared" si="150"/>
        <v>exec db.ColumnPropertySet 'MedicalClaims', 'diag6_grouper_id', 'Diagnosis Grouper #6 ID', @propertyName='DisplayName', @tableSchema='deerwalk'</v>
      </c>
      <c r="AR419" s="3" t="str">
        <f t="shared" si="156"/>
        <v>diag6_grouper_id</v>
      </c>
      <c r="AS419" s="3" t="str">
        <f t="shared" si="152"/>
        <v>diag6grouperid</v>
      </c>
      <c r="AT419" s="3">
        <f t="shared" si="153"/>
        <v>100</v>
      </c>
      <c r="AU419" s="3">
        <f t="shared" si="154"/>
        <v>100</v>
      </c>
      <c r="AV419" s="3" t="str">
        <f t="shared" si="155"/>
        <v/>
      </c>
      <c r="AW419" s="3" t="str">
        <f t="shared" si="155"/>
        <v/>
      </c>
      <c r="AX419" s="3" t="str">
        <f t="shared" si="155"/>
        <v/>
      </c>
      <c r="AY419" s="3" t="str">
        <f t="shared" si="155"/>
        <v/>
      </c>
      <c r="AZ419" s="3" t="str">
        <f t="shared" si="157"/>
        <v/>
      </c>
      <c r="BA419" s="3" t="str">
        <f t="shared" si="155"/>
        <v/>
      </c>
      <c r="BB419" s="3" t="str">
        <f t="shared" si="155"/>
        <v/>
      </c>
      <c r="BC419" s="3" t="str">
        <f t="shared" si="155"/>
        <v/>
      </c>
      <c r="BD419" s="3" t="str">
        <f t="shared" si="155"/>
        <v/>
      </c>
    </row>
    <row r="420" spans="1:56" ht="14.25" customHeight="1" x14ac:dyDescent="0.45">
      <c r="A420" s="3" t="str">
        <f t="shared" si="137"/>
        <v>MedicalClaims.diag6_grouper_desc</v>
      </c>
      <c r="B420" t="s">
        <v>319</v>
      </c>
      <c r="C420">
        <v>213</v>
      </c>
      <c r="D420" t="s">
        <v>795</v>
      </c>
      <c r="E420" s="4" t="s">
        <v>575</v>
      </c>
      <c r="F420" t="s">
        <v>575</v>
      </c>
      <c r="G420" t="s">
        <v>6</v>
      </c>
      <c r="H420" s="3">
        <f t="shared" si="151"/>
        <v>100</v>
      </c>
      <c r="I420" t="s">
        <v>835</v>
      </c>
      <c r="J420" s="4" t="s">
        <v>1132</v>
      </c>
      <c r="L420" t="s">
        <v>795</v>
      </c>
      <c r="N420" s="4"/>
      <c r="O420" s="3" t="b">
        <f t="shared" si="138"/>
        <v>0</v>
      </c>
      <c r="P420" s="3" t="str">
        <f t="shared" si="139"/>
        <v>MedicalClaims</v>
      </c>
      <c r="Q420" s="3" t="str">
        <f t="shared" si="140"/>
        <v>varchar(100)</v>
      </c>
      <c r="S420" s="3" t="str">
        <f t="shared" si="141"/>
        <v>varchar(100)</v>
      </c>
      <c r="T420" s="3" t="str">
        <f t="shared" si="142"/>
        <v>alter table deerwalk.MedicalClaims add diag6_grouper_desc varchar(100)</v>
      </c>
      <c r="U420" s="3" t="str">
        <f t="shared" si="143"/>
        <v/>
      </c>
      <c r="V420" s="3" t="str">
        <f t="shared" si="144"/>
        <v/>
      </c>
      <c r="W420" s="3" t="str">
        <f t="shared" si="145"/>
        <v/>
      </c>
      <c r="X420" s="3" t="str">
        <f t="shared" si="146"/>
        <v xml:space="preserve">[Column("diag6_grouper_desc")]
[MaxLength(100)]
public string diag6_grouper_desc { get; set; }
</v>
      </c>
      <c r="Y420" s="5" t="str">
        <f t="shared" si="147"/>
        <v>@Html.DescriptionListElement(model =&gt; model.diag6_grouper_desc)</v>
      </c>
      <c r="Z420" s="3" t="str">
        <f t="shared" si="148"/>
        <v>Diag6GrouperDesc</v>
      </c>
      <c r="AA420" s="3" t="str">
        <f t="shared" si="149"/>
        <v/>
      </c>
      <c r="AC420" s="3" t="str">
        <f t="shared" si="150"/>
        <v>exec db.ColumnPropertySet 'MedicalClaims', 'diag6_grouper_desc', 'Diagnosis Grouper #6', @propertyName='DisplayName', @tableSchema='deerwalk'</v>
      </c>
      <c r="AR420" s="3" t="str">
        <f t="shared" si="156"/>
        <v>diag6_grouper_desc</v>
      </c>
      <c r="AS420" s="3" t="str">
        <f t="shared" si="152"/>
        <v>diag6grouperdesc</v>
      </c>
      <c r="AT420" s="3">
        <f t="shared" si="153"/>
        <v>100</v>
      </c>
      <c r="AU420" s="3">
        <f t="shared" si="154"/>
        <v>100</v>
      </c>
      <c r="AV420" s="3" t="str">
        <f t="shared" si="155"/>
        <v/>
      </c>
      <c r="AW420" s="3" t="str">
        <f t="shared" si="155"/>
        <v/>
      </c>
      <c r="AX420" s="3" t="str">
        <f t="shared" si="155"/>
        <v/>
      </c>
      <c r="AY420" s="3" t="str">
        <f t="shared" si="155"/>
        <v/>
      </c>
      <c r="AZ420" s="3" t="str">
        <f t="shared" si="157"/>
        <v/>
      </c>
      <c r="BA420" s="3" t="str">
        <f t="shared" si="155"/>
        <v/>
      </c>
      <c r="BB420" s="3" t="str">
        <f t="shared" si="155"/>
        <v/>
      </c>
      <c r="BC420" s="3" t="str">
        <f t="shared" si="155"/>
        <v/>
      </c>
      <c r="BD420" s="3" t="str">
        <f t="shared" si="155"/>
        <v/>
      </c>
    </row>
    <row r="421" spans="1:56" ht="14.25" customHeight="1" x14ac:dyDescent="0.45">
      <c r="A421" s="3" t="str">
        <f t="shared" si="137"/>
        <v>MedicalClaims.diag6_supergrouper_id</v>
      </c>
      <c r="B421" t="s">
        <v>319</v>
      </c>
      <c r="C421">
        <v>214</v>
      </c>
      <c r="D421" t="s">
        <v>795</v>
      </c>
      <c r="E421" s="4" t="s">
        <v>576</v>
      </c>
      <c r="F421" t="s">
        <v>576</v>
      </c>
      <c r="G421" t="s">
        <v>6</v>
      </c>
      <c r="H421" s="3">
        <f t="shared" si="151"/>
        <v>100</v>
      </c>
      <c r="I421" t="s">
        <v>835</v>
      </c>
      <c r="J421" s="4" t="s">
        <v>1149</v>
      </c>
      <c r="L421" t="s">
        <v>795</v>
      </c>
      <c r="N421" s="4"/>
      <c r="O421" s="3" t="b">
        <f t="shared" si="138"/>
        <v>0</v>
      </c>
      <c r="P421" s="3" t="str">
        <f t="shared" si="139"/>
        <v>MedicalClaims</v>
      </c>
      <c r="Q421" s="3" t="str">
        <f t="shared" si="140"/>
        <v>varchar(100)</v>
      </c>
      <c r="S421" s="3" t="str">
        <f t="shared" si="141"/>
        <v>varchar(100)</v>
      </c>
      <c r="T421" s="3" t="str">
        <f t="shared" si="142"/>
        <v>alter table deerwalk.MedicalClaims add diag6_supergrouper_id varchar(100)</v>
      </c>
      <c r="U421" s="3" t="str">
        <f t="shared" si="143"/>
        <v/>
      </c>
      <c r="V421" s="3" t="str">
        <f t="shared" si="144"/>
        <v/>
      </c>
      <c r="W421" s="3" t="str">
        <f t="shared" si="145"/>
        <v/>
      </c>
      <c r="X421" s="3" t="str">
        <f t="shared" si="146"/>
        <v xml:space="preserve">[Column("diag6_supergrouper_id")]
[MaxLength(100)]
public string diag6_supergrouper_id { get; set; }
</v>
      </c>
      <c r="Y421" s="5" t="str">
        <f t="shared" si="147"/>
        <v>@Html.DescriptionListElement(model =&gt; model.diag6_supergrouper_id)</v>
      </c>
      <c r="Z421" s="3" t="str">
        <f t="shared" si="148"/>
        <v>Diag6SupergrouperID</v>
      </c>
      <c r="AA421" s="3" t="str">
        <f t="shared" si="149"/>
        <v/>
      </c>
      <c r="AC421" s="3" t="str">
        <f t="shared" si="150"/>
        <v>exec db.ColumnPropertySet 'MedicalClaims', 'diag6_supergrouper_id', 'Diagnosis Super Grouper #6 ID', @propertyName='DisplayName', @tableSchema='deerwalk'</v>
      </c>
      <c r="AR421" s="3" t="str">
        <f t="shared" si="156"/>
        <v>diag6_supergrouper_id</v>
      </c>
      <c r="AS421" s="3" t="str">
        <f t="shared" si="152"/>
        <v>diag6supergrouperid</v>
      </c>
      <c r="AT421" s="3">
        <f t="shared" si="153"/>
        <v>100</v>
      </c>
      <c r="AU421" s="3">
        <f t="shared" si="154"/>
        <v>100</v>
      </c>
      <c r="AV421" s="3" t="str">
        <f t="shared" si="155"/>
        <v/>
      </c>
      <c r="AW421" s="3" t="str">
        <f t="shared" si="155"/>
        <v/>
      </c>
      <c r="AX421" s="3" t="str">
        <f t="shared" si="155"/>
        <v/>
      </c>
      <c r="AY421" s="3" t="str">
        <f t="shared" si="155"/>
        <v/>
      </c>
      <c r="AZ421" s="3" t="str">
        <f t="shared" si="157"/>
        <v/>
      </c>
      <c r="BA421" s="3" t="str">
        <f t="shared" si="155"/>
        <v/>
      </c>
      <c r="BB421" s="3" t="str">
        <f t="shared" si="155"/>
        <v/>
      </c>
      <c r="BC421" s="3" t="str">
        <f t="shared" si="155"/>
        <v/>
      </c>
      <c r="BD421" s="3" t="str">
        <f t="shared" si="155"/>
        <v/>
      </c>
    </row>
    <row r="422" spans="1:56" ht="14.25" customHeight="1" x14ac:dyDescent="0.45">
      <c r="A422" s="3" t="str">
        <f t="shared" si="137"/>
        <v>MedicalClaims.diag6_supergrouper_desc</v>
      </c>
      <c r="B422" t="s">
        <v>319</v>
      </c>
      <c r="C422">
        <v>215</v>
      </c>
      <c r="D422" t="s">
        <v>795</v>
      </c>
      <c r="E422" s="4" t="s">
        <v>577</v>
      </c>
      <c r="F422" t="s">
        <v>577</v>
      </c>
      <c r="G422" t="s">
        <v>6</v>
      </c>
      <c r="H422" s="3">
        <f t="shared" si="151"/>
        <v>100</v>
      </c>
      <c r="I422" t="s">
        <v>835</v>
      </c>
      <c r="J422" s="4" t="s">
        <v>1133</v>
      </c>
      <c r="L422" t="s">
        <v>795</v>
      </c>
      <c r="N422" s="4"/>
      <c r="O422" s="3" t="b">
        <f t="shared" si="138"/>
        <v>0</v>
      </c>
      <c r="P422" s="3" t="str">
        <f t="shared" si="139"/>
        <v>MedicalClaims</v>
      </c>
      <c r="Q422" s="3" t="str">
        <f t="shared" si="140"/>
        <v>varchar(100)</v>
      </c>
      <c r="S422" s="3" t="str">
        <f t="shared" si="141"/>
        <v>varchar(100)</v>
      </c>
      <c r="T422" s="3" t="str">
        <f t="shared" si="142"/>
        <v>alter table deerwalk.MedicalClaims add diag6_supergrouper_desc varchar(100)</v>
      </c>
      <c r="U422" s="3" t="str">
        <f t="shared" si="143"/>
        <v/>
      </c>
      <c r="V422" s="3" t="str">
        <f t="shared" si="144"/>
        <v/>
      </c>
      <c r="W422" s="3" t="str">
        <f t="shared" si="145"/>
        <v/>
      </c>
      <c r="X422" s="3" t="str">
        <f t="shared" si="146"/>
        <v xml:space="preserve">[Column("diag6_supergrouper_desc")]
[MaxLength(100)]
public string diag6_supergrouper_desc { get; set; }
</v>
      </c>
      <c r="Y422" s="5" t="str">
        <f t="shared" si="147"/>
        <v>@Html.DescriptionListElement(model =&gt; model.diag6_supergrouper_desc)</v>
      </c>
      <c r="Z422" s="3" t="str">
        <f t="shared" si="148"/>
        <v>Diag6SupergrouperDesc</v>
      </c>
      <c r="AA422" s="3" t="str">
        <f t="shared" si="149"/>
        <v/>
      </c>
      <c r="AC422" s="3" t="str">
        <f t="shared" si="150"/>
        <v>exec db.ColumnPropertySet 'MedicalClaims', 'diag6_supergrouper_desc', 'Diagnosis Super Grouper #6', @propertyName='DisplayName', @tableSchema='deerwalk'</v>
      </c>
      <c r="AR422" s="3" t="str">
        <f t="shared" si="156"/>
        <v>diag6_supergrouper_desc</v>
      </c>
      <c r="AS422" s="3" t="str">
        <f t="shared" si="152"/>
        <v>diag6supergrouperdesc</v>
      </c>
      <c r="AT422" s="3">
        <f t="shared" si="153"/>
        <v>100</v>
      </c>
      <c r="AU422" s="3">
        <f t="shared" si="154"/>
        <v>100</v>
      </c>
      <c r="AV422" s="3" t="str">
        <f t="shared" si="155"/>
        <v/>
      </c>
      <c r="AW422" s="3" t="str">
        <f t="shared" si="155"/>
        <v/>
      </c>
      <c r="AX422" s="3" t="str">
        <f t="shared" si="155"/>
        <v/>
      </c>
      <c r="AY422" s="3" t="str">
        <f t="shared" si="155"/>
        <v/>
      </c>
      <c r="AZ422" s="3" t="str">
        <f t="shared" si="157"/>
        <v/>
      </c>
      <c r="BA422" s="3" t="str">
        <f t="shared" si="155"/>
        <v/>
      </c>
      <c r="BB422" s="3" t="str">
        <f t="shared" si="155"/>
        <v/>
      </c>
      <c r="BC422" s="3" t="str">
        <f t="shared" si="155"/>
        <v/>
      </c>
      <c r="BD422" s="3" t="str">
        <f t="shared" si="155"/>
        <v/>
      </c>
    </row>
    <row r="423" spans="1:56" ht="14.25" customHeight="1" x14ac:dyDescent="0.45">
      <c r="A423" s="3" t="str">
        <f t="shared" si="137"/>
        <v>MedicalClaims.diag7_grouper_id</v>
      </c>
      <c r="B423" t="s">
        <v>319</v>
      </c>
      <c r="C423">
        <v>216</v>
      </c>
      <c r="D423" t="s">
        <v>795</v>
      </c>
      <c r="E423" s="4" t="s">
        <v>578</v>
      </c>
      <c r="F423" t="s">
        <v>578</v>
      </c>
      <c r="G423" t="s">
        <v>6</v>
      </c>
      <c r="H423" s="3">
        <f t="shared" si="151"/>
        <v>100</v>
      </c>
      <c r="I423" t="s">
        <v>835</v>
      </c>
      <c r="J423" s="4" t="s">
        <v>1150</v>
      </c>
      <c r="L423" t="s">
        <v>795</v>
      </c>
      <c r="N423" s="4"/>
      <c r="O423" s="3" t="b">
        <f t="shared" si="138"/>
        <v>0</v>
      </c>
      <c r="P423" s="3" t="str">
        <f t="shared" si="139"/>
        <v>MedicalClaims</v>
      </c>
      <c r="Q423" s="3" t="str">
        <f t="shared" si="140"/>
        <v>varchar(100)</v>
      </c>
      <c r="S423" s="3" t="str">
        <f t="shared" si="141"/>
        <v>varchar(100)</v>
      </c>
      <c r="T423" s="3" t="str">
        <f t="shared" si="142"/>
        <v>alter table deerwalk.MedicalClaims add diag7_grouper_id varchar(100)</v>
      </c>
      <c r="U423" s="3" t="str">
        <f t="shared" si="143"/>
        <v/>
      </c>
      <c r="V423" s="3" t="str">
        <f t="shared" si="144"/>
        <v/>
      </c>
      <c r="W423" s="3" t="str">
        <f t="shared" si="145"/>
        <v/>
      </c>
      <c r="X423" s="3" t="str">
        <f t="shared" si="146"/>
        <v xml:space="preserve">[Column("diag7_grouper_id")]
[MaxLength(100)]
public string diag7_grouper_id { get; set; }
</v>
      </c>
      <c r="Y423" s="5" t="str">
        <f t="shared" si="147"/>
        <v>@Html.DescriptionListElement(model =&gt; model.diag7_grouper_id)</v>
      </c>
      <c r="Z423" s="3" t="str">
        <f t="shared" si="148"/>
        <v>Diag7GrouperID</v>
      </c>
      <c r="AA423" s="3" t="str">
        <f t="shared" si="149"/>
        <v/>
      </c>
      <c r="AC423" s="3" t="str">
        <f t="shared" si="150"/>
        <v>exec db.ColumnPropertySet 'MedicalClaims', 'diag7_grouper_id', 'Diagnosis Grouper #7 ID', @propertyName='DisplayName', @tableSchema='deerwalk'</v>
      </c>
      <c r="AR423" s="3" t="str">
        <f t="shared" si="156"/>
        <v>diag7_grouper_id</v>
      </c>
      <c r="AS423" s="3" t="str">
        <f t="shared" si="152"/>
        <v>diag7grouperid</v>
      </c>
      <c r="AT423" s="3">
        <f t="shared" si="153"/>
        <v>100</v>
      </c>
      <c r="AU423" s="3">
        <f t="shared" si="154"/>
        <v>100</v>
      </c>
      <c r="AV423" s="3" t="str">
        <f t="shared" si="155"/>
        <v/>
      </c>
      <c r="AW423" s="3" t="str">
        <f t="shared" si="155"/>
        <v/>
      </c>
      <c r="AX423" s="3" t="str">
        <f t="shared" si="155"/>
        <v/>
      </c>
      <c r="AY423" s="3" t="str">
        <f t="shared" si="155"/>
        <v/>
      </c>
      <c r="AZ423" s="3" t="str">
        <f t="shared" si="157"/>
        <v/>
      </c>
      <c r="BA423" s="3" t="str">
        <f t="shared" si="155"/>
        <v/>
      </c>
      <c r="BB423" s="3" t="str">
        <f t="shared" si="155"/>
        <v/>
      </c>
      <c r="BC423" s="3" t="str">
        <f t="shared" si="155"/>
        <v/>
      </c>
      <c r="BD423" s="3" t="str">
        <f t="shared" si="155"/>
        <v/>
      </c>
    </row>
    <row r="424" spans="1:56" ht="14.25" customHeight="1" x14ac:dyDescent="0.45">
      <c r="A424" s="3" t="str">
        <f t="shared" si="137"/>
        <v>MedicalClaims.diag7_grouper_desc</v>
      </c>
      <c r="B424" t="s">
        <v>319</v>
      </c>
      <c r="C424">
        <v>217</v>
      </c>
      <c r="D424" t="s">
        <v>795</v>
      </c>
      <c r="E424" s="4" t="s">
        <v>579</v>
      </c>
      <c r="F424" t="s">
        <v>579</v>
      </c>
      <c r="G424" t="s">
        <v>6</v>
      </c>
      <c r="H424" s="3">
        <f t="shared" si="151"/>
        <v>100</v>
      </c>
      <c r="I424" t="s">
        <v>835</v>
      </c>
      <c r="J424" s="4" t="s">
        <v>1134</v>
      </c>
      <c r="L424" t="s">
        <v>795</v>
      </c>
      <c r="N424" s="4"/>
      <c r="O424" s="3" t="b">
        <f t="shared" si="138"/>
        <v>0</v>
      </c>
      <c r="P424" s="3" t="str">
        <f t="shared" si="139"/>
        <v>MedicalClaims</v>
      </c>
      <c r="Q424" s="3" t="str">
        <f t="shared" si="140"/>
        <v>varchar(100)</v>
      </c>
      <c r="S424" s="3" t="str">
        <f t="shared" si="141"/>
        <v>varchar(100)</v>
      </c>
      <c r="T424" s="3" t="str">
        <f t="shared" si="142"/>
        <v>alter table deerwalk.MedicalClaims add diag7_grouper_desc varchar(100)</v>
      </c>
      <c r="U424" s="3" t="str">
        <f t="shared" si="143"/>
        <v/>
      </c>
      <c r="V424" s="3" t="str">
        <f t="shared" si="144"/>
        <v/>
      </c>
      <c r="W424" s="3" t="str">
        <f t="shared" si="145"/>
        <v/>
      </c>
      <c r="X424" s="3" t="str">
        <f t="shared" si="146"/>
        <v xml:space="preserve">[Column("diag7_grouper_desc")]
[MaxLength(100)]
public string diag7_grouper_desc { get; set; }
</v>
      </c>
      <c r="Y424" s="5" t="str">
        <f t="shared" si="147"/>
        <v>@Html.DescriptionListElement(model =&gt; model.diag7_grouper_desc)</v>
      </c>
      <c r="Z424" s="3" t="str">
        <f t="shared" si="148"/>
        <v>Diag7GrouperDesc</v>
      </c>
      <c r="AA424" s="3" t="str">
        <f t="shared" si="149"/>
        <v/>
      </c>
      <c r="AC424" s="3" t="str">
        <f t="shared" si="150"/>
        <v>exec db.ColumnPropertySet 'MedicalClaims', 'diag7_grouper_desc', 'Diagnosis Grouper #7', @propertyName='DisplayName', @tableSchema='deerwalk'</v>
      </c>
      <c r="AR424" s="3" t="str">
        <f t="shared" si="156"/>
        <v>diag7_grouper_desc</v>
      </c>
      <c r="AS424" s="3" t="str">
        <f t="shared" si="152"/>
        <v>diag7grouperdesc</v>
      </c>
      <c r="AT424" s="3">
        <f t="shared" si="153"/>
        <v>100</v>
      </c>
      <c r="AU424" s="3">
        <f t="shared" si="154"/>
        <v>100</v>
      </c>
      <c r="AV424" s="3" t="str">
        <f t="shared" si="155"/>
        <v/>
      </c>
      <c r="AW424" s="3" t="str">
        <f t="shared" si="155"/>
        <v/>
      </c>
      <c r="AX424" s="3" t="str">
        <f t="shared" si="155"/>
        <v/>
      </c>
      <c r="AY424" s="3" t="str">
        <f t="shared" si="155"/>
        <v/>
      </c>
      <c r="AZ424" s="3" t="str">
        <f t="shared" si="157"/>
        <v/>
      </c>
      <c r="BA424" s="3" t="str">
        <f t="shared" si="155"/>
        <v/>
      </c>
      <c r="BB424" s="3" t="str">
        <f t="shared" si="155"/>
        <v/>
      </c>
      <c r="BC424" s="3" t="str">
        <f t="shared" si="155"/>
        <v/>
      </c>
      <c r="BD424" s="3" t="str">
        <f t="shared" si="155"/>
        <v/>
      </c>
    </row>
    <row r="425" spans="1:56" ht="14.25" customHeight="1" x14ac:dyDescent="0.45">
      <c r="A425" s="3" t="str">
        <f t="shared" si="137"/>
        <v>MedicalClaims.diag7_supergrouper_id</v>
      </c>
      <c r="B425" t="s">
        <v>319</v>
      </c>
      <c r="C425">
        <v>218</v>
      </c>
      <c r="D425" t="s">
        <v>795</v>
      </c>
      <c r="E425" s="4" t="s">
        <v>580</v>
      </c>
      <c r="F425" t="s">
        <v>580</v>
      </c>
      <c r="G425" t="s">
        <v>6</v>
      </c>
      <c r="H425" s="3">
        <f t="shared" si="151"/>
        <v>100</v>
      </c>
      <c r="I425" t="s">
        <v>835</v>
      </c>
      <c r="J425" s="4" t="s">
        <v>1151</v>
      </c>
      <c r="L425" t="s">
        <v>795</v>
      </c>
      <c r="N425" s="4"/>
      <c r="O425" s="3" t="b">
        <f t="shared" si="138"/>
        <v>0</v>
      </c>
      <c r="P425" s="3" t="str">
        <f t="shared" si="139"/>
        <v>MedicalClaims</v>
      </c>
      <c r="Q425" s="3" t="str">
        <f t="shared" si="140"/>
        <v>varchar(100)</v>
      </c>
      <c r="S425" s="3" t="str">
        <f t="shared" si="141"/>
        <v>varchar(100)</v>
      </c>
      <c r="T425" s="3" t="str">
        <f t="shared" si="142"/>
        <v>alter table deerwalk.MedicalClaims add diag7_supergrouper_id varchar(100)</v>
      </c>
      <c r="U425" s="3" t="str">
        <f t="shared" si="143"/>
        <v/>
      </c>
      <c r="V425" s="3" t="str">
        <f t="shared" si="144"/>
        <v/>
      </c>
      <c r="W425" s="3" t="str">
        <f t="shared" si="145"/>
        <v/>
      </c>
      <c r="X425" s="3" t="str">
        <f t="shared" si="146"/>
        <v xml:space="preserve">[Column("diag7_supergrouper_id")]
[MaxLength(100)]
public string diag7_supergrouper_id { get; set; }
</v>
      </c>
      <c r="Y425" s="5" t="str">
        <f t="shared" si="147"/>
        <v>@Html.DescriptionListElement(model =&gt; model.diag7_supergrouper_id)</v>
      </c>
      <c r="Z425" s="3" t="str">
        <f t="shared" si="148"/>
        <v>Diag7SupergrouperID</v>
      </c>
      <c r="AA425" s="3" t="str">
        <f t="shared" si="149"/>
        <v/>
      </c>
      <c r="AC425" s="3" t="str">
        <f t="shared" si="150"/>
        <v>exec db.ColumnPropertySet 'MedicalClaims', 'diag7_supergrouper_id', 'Diagnosis Super Grouper #7 ID', @propertyName='DisplayName', @tableSchema='deerwalk'</v>
      </c>
      <c r="AR425" s="3" t="str">
        <f t="shared" si="156"/>
        <v>diag7_supergrouper_id</v>
      </c>
      <c r="AS425" s="3" t="str">
        <f t="shared" si="152"/>
        <v>diag7supergrouperid</v>
      </c>
      <c r="AT425" s="3">
        <f t="shared" si="153"/>
        <v>100</v>
      </c>
      <c r="AU425" s="3">
        <f t="shared" si="154"/>
        <v>100</v>
      </c>
      <c r="AV425" s="3" t="str">
        <f t="shared" si="155"/>
        <v/>
      </c>
      <c r="AW425" s="3" t="str">
        <f t="shared" si="155"/>
        <v/>
      </c>
      <c r="AX425" s="3" t="str">
        <f t="shared" si="155"/>
        <v/>
      </c>
      <c r="AY425" s="3" t="str">
        <f t="shared" si="155"/>
        <v/>
      </c>
      <c r="AZ425" s="3" t="str">
        <f t="shared" si="157"/>
        <v/>
      </c>
      <c r="BA425" s="3" t="str">
        <f t="shared" si="155"/>
        <v/>
      </c>
      <c r="BB425" s="3" t="str">
        <f t="shared" si="155"/>
        <v/>
      </c>
      <c r="BC425" s="3" t="str">
        <f t="shared" si="155"/>
        <v/>
      </c>
      <c r="BD425" s="3" t="str">
        <f t="shared" si="155"/>
        <v/>
      </c>
    </row>
    <row r="426" spans="1:56" ht="14.25" customHeight="1" x14ac:dyDescent="0.45">
      <c r="A426" s="3" t="str">
        <f t="shared" si="137"/>
        <v>MedicalClaims.diag7_supergrouper_desc</v>
      </c>
      <c r="B426" t="s">
        <v>319</v>
      </c>
      <c r="C426">
        <v>219</v>
      </c>
      <c r="D426" t="s">
        <v>795</v>
      </c>
      <c r="E426" s="4" t="s">
        <v>581</v>
      </c>
      <c r="F426" t="s">
        <v>581</v>
      </c>
      <c r="G426" t="s">
        <v>6</v>
      </c>
      <c r="H426" s="3">
        <f t="shared" si="151"/>
        <v>100</v>
      </c>
      <c r="I426" t="s">
        <v>835</v>
      </c>
      <c r="J426" s="4" t="s">
        <v>1135</v>
      </c>
      <c r="L426" t="s">
        <v>795</v>
      </c>
      <c r="N426" s="4"/>
      <c r="O426" s="3" t="b">
        <f t="shared" si="138"/>
        <v>0</v>
      </c>
      <c r="P426" s="3" t="str">
        <f t="shared" si="139"/>
        <v>MedicalClaims</v>
      </c>
      <c r="Q426" s="3" t="str">
        <f t="shared" si="140"/>
        <v>varchar(100)</v>
      </c>
      <c r="S426" s="3" t="str">
        <f t="shared" si="141"/>
        <v>varchar(100)</v>
      </c>
      <c r="T426" s="3" t="str">
        <f t="shared" si="142"/>
        <v>alter table deerwalk.MedicalClaims add diag7_supergrouper_desc varchar(100)</v>
      </c>
      <c r="U426" s="3" t="str">
        <f t="shared" si="143"/>
        <v/>
      </c>
      <c r="V426" s="3" t="str">
        <f t="shared" si="144"/>
        <v/>
      </c>
      <c r="W426" s="3" t="str">
        <f t="shared" si="145"/>
        <v/>
      </c>
      <c r="X426" s="3" t="str">
        <f t="shared" si="146"/>
        <v xml:space="preserve">[Column("diag7_supergrouper_desc")]
[MaxLength(100)]
public string diag7_supergrouper_desc { get; set; }
</v>
      </c>
      <c r="Y426" s="5" t="str">
        <f t="shared" si="147"/>
        <v>@Html.DescriptionListElement(model =&gt; model.diag7_supergrouper_desc)</v>
      </c>
      <c r="Z426" s="3" t="str">
        <f t="shared" si="148"/>
        <v>Diag7SupergrouperDesc</v>
      </c>
      <c r="AA426" s="3" t="str">
        <f t="shared" si="149"/>
        <v/>
      </c>
      <c r="AC426" s="3" t="str">
        <f t="shared" si="150"/>
        <v>exec db.ColumnPropertySet 'MedicalClaims', 'diag7_supergrouper_desc', 'Diagnosis Super Grouper #7', @propertyName='DisplayName', @tableSchema='deerwalk'</v>
      </c>
      <c r="AR426" s="3" t="str">
        <f t="shared" si="156"/>
        <v>diag7_supergrouper_desc</v>
      </c>
      <c r="AS426" s="3" t="str">
        <f t="shared" si="152"/>
        <v>diag7supergrouperdesc</v>
      </c>
      <c r="AT426" s="3">
        <f t="shared" si="153"/>
        <v>100</v>
      </c>
      <c r="AU426" s="3">
        <f t="shared" si="154"/>
        <v>100</v>
      </c>
      <c r="AV426" s="3" t="str">
        <f t="shared" si="155"/>
        <v/>
      </c>
      <c r="AW426" s="3" t="str">
        <f t="shared" si="155"/>
        <v/>
      </c>
      <c r="AX426" s="3" t="str">
        <f t="shared" si="155"/>
        <v/>
      </c>
      <c r="AY426" s="3" t="str">
        <f t="shared" si="155"/>
        <v/>
      </c>
      <c r="AZ426" s="3" t="str">
        <f t="shared" si="157"/>
        <v/>
      </c>
      <c r="BA426" s="3" t="str">
        <f t="shared" si="155"/>
        <v/>
      </c>
      <c r="BB426" s="3" t="str">
        <f t="shared" si="155"/>
        <v/>
      </c>
      <c r="BC426" s="3" t="str">
        <f t="shared" si="155"/>
        <v/>
      </c>
      <c r="BD426" s="3" t="str">
        <f t="shared" si="155"/>
        <v/>
      </c>
    </row>
    <row r="427" spans="1:56" ht="14.25" customHeight="1" x14ac:dyDescent="0.45">
      <c r="A427" s="3" t="str">
        <f t="shared" si="137"/>
        <v>MedicalClaims.diag8_grouper_id</v>
      </c>
      <c r="B427" t="s">
        <v>319</v>
      </c>
      <c r="C427">
        <v>220</v>
      </c>
      <c r="D427" t="s">
        <v>795</v>
      </c>
      <c r="E427" s="4" t="s">
        <v>582</v>
      </c>
      <c r="F427" t="s">
        <v>582</v>
      </c>
      <c r="G427" t="s">
        <v>6</v>
      </c>
      <c r="H427" s="3">
        <f t="shared" si="151"/>
        <v>100</v>
      </c>
      <c r="I427" t="s">
        <v>835</v>
      </c>
      <c r="J427" s="4" t="s">
        <v>1152</v>
      </c>
      <c r="L427" t="s">
        <v>795</v>
      </c>
      <c r="N427" s="4"/>
      <c r="O427" s="3" t="b">
        <f t="shared" si="138"/>
        <v>0</v>
      </c>
      <c r="P427" s="3" t="str">
        <f t="shared" si="139"/>
        <v>MedicalClaims</v>
      </c>
      <c r="Q427" s="3" t="str">
        <f t="shared" si="140"/>
        <v>varchar(100)</v>
      </c>
      <c r="S427" s="3" t="str">
        <f t="shared" si="141"/>
        <v>varchar(100)</v>
      </c>
      <c r="T427" s="3" t="str">
        <f t="shared" si="142"/>
        <v>alter table deerwalk.MedicalClaims add diag8_grouper_id varchar(100)</v>
      </c>
      <c r="U427" s="3" t="str">
        <f t="shared" si="143"/>
        <v/>
      </c>
      <c r="V427" s="3" t="str">
        <f t="shared" si="144"/>
        <v/>
      </c>
      <c r="W427" s="3" t="str">
        <f t="shared" si="145"/>
        <v/>
      </c>
      <c r="X427" s="3" t="str">
        <f t="shared" si="146"/>
        <v xml:space="preserve">[Column("diag8_grouper_id")]
[MaxLength(100)]
public string diag8_grouper_id { get; set; }
</v>
      </c>
      <c r="Y427" s="5" t="str">
        <f t="shared" si="147"/>
        <v>@Html.DescriptionListElement(model =&gt; model.diag8_grouper_id)</v>
      </c>
      <c r="Z427" s="3" t="str">
        <f t="shared" si="148"/>
        <v>Diag8GrouperID</v>
      </c>
      <c r="AA427" s="3" t="str">
        <f t="shared" si="149"/>
        <v/>
      </c>
      <c r="AC427" s="3" t="str">
        <f t="shared" si="150"/>
        <v>exec db.ColumnPropertySet 'MedicalClaims', 'diag8_grouper_id', 'Diagnosis Grouper #8 ID', @propertyName='DisplayName', @tableSchema='deerwalk'</v>
      </c>
      <c r="AR427" s="3" t="str">
        <f t="shared" si="156"/>
        <v>diag8_grouper_id</v>
      </c>
      <c r="AS427" s="3" t="str">
        <f t="shared" si="152"/>
        <v>diag8grouperid</v>
      </c>
      <c r="AT427" s="3">
        <f t="shared" si="153"/>
        <v>100</v>
      </c>
      <c r="AU427" s="3">
        <f t="shared" si="154"/>
        <v>100</v>
      </c>
      <c r="AV427" s="3" t="str">
        <f t="shared" si="155"/>
        <v/>
      </c>
      <c r="AW427" s="3" t="str">
        <f t="shared" si="155"/>
        <v/>
      </c>
      <c r="AX427" s="3" t="str">
        <f t="shared" si="155"/>
        <v/>
      </c>
      <c r="AY427" s="3" t="str">
        <f t="shared" si="155"/>
        <v/>
      </c>
      <c r="AZ427" s="3" t="str">
        <f t="shared" si="157"/>
        <v/>
      </c>
      <c r="BA427" s="3" t="str">
        <f t="shared" si="155"/>
        <v/>
      </c>
      <c r="BB427" s="3" t="str">
        <f t="shared" si="155"/>
        <v/>
      </c>
      <c r="BC427" s="3" t="str">
        <f t="shared" si="155"/>
        <v/>
      </c>
      <c r="BD427" s="3" t="str">
        <f t="shared" si="155"/>
        <v/>
      </c>
    </row>
    <row r="428" spans="1:56" ht="14.25" customHeight="1" x14ac:dyDescent="0.45">
      <c r="A428" s="3" t="str">
        <f t="shared" si="137"/>
        <v>MedicalClaims.diag8_grouper_desc</v>
      </c>
      <c r="B428" t="s">
        <v>319</v>
      </c>
      <c r="C428">
        <v>221</v>
      </c>
      <c r="D428" t="s">
        <v>795</v>
      </c>
      <c r="E428" s="4" t="s">
        <v>583</v>
      </c>
      <c r="F428" t="s">
        <v>583</v>
      </c>
      <c r="G428" t="s">
        <v>6</v>
      </c>
      <c r="H428" s="3">
        <f t="shared" si="151"/>
        <v>100</v>
      </c>
      <c r="I428" t="s">
        <v>835</v>
      </c>
      <c r="J428" s="4" t="s">
        <v>1136</v>
      </c>
      <c r="L428" t="s">
        <v>795</v>
      </c>
      <c r="N428" s="4"/>
      <c r="O428" s="3" t="b">
        <f t="shared" si="138"/>
        <v>0</v>
      </c>
      <c r="P428" s="3" t="str">
        <f t="shared" si="139"/>
        <v>MedicalClaims</v>
      </c>
      <c r="Q428" s="3" t="str">
        <f t="shared" si="140"/>
        <v>varchar(100)</v>
      </c>
      <c r="S428" s="3" t="str">
        <f t="shared" si="141"/>
        <v>varchar(100)</v>
      </c>
      <c r="T428" s="3" t="str">
        <f t="shared" si="142"/>
        <v>alter table deerwalk.MedicalClaims add diag8_grouper_desc varchar(100)</v>
      </c>
      <c r="U428" s="3" t="str">
        <f t="shared" si="143"/>
        <v/>
      </c>
      <c r="V428" s="3" t="str">
        <f t="shared" si="144"/>
        <v/>
      </c>
      <c r="W428" s="3" t="str">
        <f t="shared" si="145"/>
        <v/>
      </c>
      <c r="X428" s="3" t="str">
        <f t="shared" si="146"/>
        <v xml:space="preserve">[Column("diag8_grouper_desc")]
[MaxLength(100)]
public string diag8_grouper_desc { get; set; }
</v>
      </c>
      <c r="Y428" s="5" t="str">
        <f t="shared" si="147"/>
        <v>@Html.DescriptionListElement(model =&gt; model.diag8_grouper_desc)</v>
      </c>
      <c r="Z428" s="3" t="str">
        <f t="shared" si="148"/>
        <v>Diag8GrouperDesc</v>
      </c>
      <c r="AA428" s="3" t="str">
        <f t="shared" si="149"/>
        <v/>
      </c>
      <c r="AC428" s="3" t="str">
        <f t="shared" si="150"/>
        <v>exec db.ColumnPropertySet 'MedicalClaims', 'diag8_grouper_desc', 'Diagnosis Grouper #8', @propertyName='DisplayName', @tableSchema='deerwalk'</v>
      </c>
      <c r="AR428" s="3" t="str">
        <f t="shared" si="156"/>
        <v>diag8_grouper_desc</v>
      </c>
      <c r="AS428" s="3" t="str">
        <f t="shared" si="152"/>
        <v>diag8grouperdesc</v>
      </c>
      <c r="AT428" s="3">
        <f t="shared" si="153"/>
        <v>100</v>
      </c>
      <c r="AU428" s="3">
        <f t="shared" si="154"/>
        <v>100</v>
      </c>
      <c r="AV428" s="3" t="str">
        <f t="shared" si="155"/>
        <v/>
      </c>
      <c r="AW428" s="3" t="str">
        <f t="shared" si="155"/>
        <v/>
      </c>
      <c r="AX428" s="3" t="str">
        <f t="shared" si="155"/>
        <v/>
      </c>
      <c r="AY428" s="3" t="str">
        <f t="shared" si="155"/>
        <v/>
      </c>
      <c r="AZ428" s="3" t="str">
        <f t="shared" si="157"/>
        <v/>
      </c>
      <c r="BA428" s="3" t="str">
        <f t="shared" si="155"/>
        <v/>
      </c>
      <c r="BB428" s="3" t="str">
        <f t="shared" si="155"/>
        <v/>
      </c>
      <c r="BC428" s="3" t="str">
        <f t="shared" si="155"/>
        <v/>
      </c>
      <c r="BD428" s="3" t="str">
        <f t="shared" si="155"/>
        <v/>
      </c>
    </row>
    <row r="429" spans="1:56" ht="14.25" customHeight="1" x14ac:dyDescent="0.45">
      <c r="A429" s="3" t="str">
        <f t="shared" si="137"/>
        <v>MedicalClaims.diag8_supergrouper_id</v>
      </c>
      <c r="B429" t="s">
        <v>319</v>
      </c>
      <c r="C429">
        <v>222</v>
      </c>
      <c r="D429" t="s">
        <v>795</v>
      </c>
      <c r="E429" s="4" t="s">
        <v>584</v>
      </c>
      <c r="F429" t="s">
        <v>584</v>
      </c>
      <c r="G429" t="s">
        <v>6</v>
      </c>
      <c r="H429" s="3">
        <f t="shared" si="151"/>
        <v>100</v>
      </c>
      <c r="I429" t="s">
        <v>835</v>
      </c>
      <c r="J429" s="4" t="s">
        <v>1153</v>
      </c>
      <c r="L429" t="s">
        <v>795</v>
      </c>
      <c r="N429" s="4"/>
      <c r="O429" s="3" t="b">
        <f t="shared" si="138"/>
        <v>0</v>
      </c>
      <c r="P429" s="3" t="str">
        <f t="shared" si="139"/>
        <v>MedicalClaims</v>
      </c>
      <c r="Q429" s="3" t="str">
        <f t="shared" si="140"/>
        <v>varchar(100)</v>
      </c>
      <c r="S429" s="3" t="str">
        <f t="shared" si="141"/>
        <v>varchar(100)</v>
      </c>
      <c r="T429" s="3" t="str">
        <f t="shared" si="142"/>
        <v>alter table deerwalk.MedicalClaims add diag8_supergrouper_id varchar(100)</v>
      </c>
      <c r="U429" s="3" t="str">
        <f t="shared" si="143"/>
        <v/>
      </c>
      <c r="V429" s="3" t="str">
        <f t="shared" si="144"/>
        <v/>
      </c>
      <c r="W429" s="3" t="str">
        <f t="shared" si="145"/>
        <v/>
      </c>
      <c r="X429" s="3" t="str">
        <f t="shared" si="146"/>
        <v xml:space="preserve">[Column("diag8_supergrouper_id")]
[MaxLength(100)]
public string diag8_supergrouper_id { get; set; }
</v>
      </c>
      <c r="Y429" s="5" t="str">
        <f t="shared" si="147"/>
        <v>@Html.DescriptionListElement(model =&gt; model.diag8_supergrouper_id)</v>
      </c>
      <c r="Z429" s="3" t="str">
        <f t="shared" si="148"/>
        <v>Diag8SupergrouperID</v>
      </c>
      <c r="AA429" s="3" t="str">
        <f t="shared" si="149"/>
        <v/>
      </c>
      <c r="AC429" s="3" t="str">
        <f t="shared" si="150"/>
        <v>exec db.ColumnPropertySet 'MedicalClaims', 'diag8_supergrouper_id', 'Diagnosis Super Grouper #8 ID', @propertyName='DisplayName', @tableSchema='deerwalk'</v>
      </c>
      <c r="AR429" s="3" t="str">
        <f t="shared" si="156"/>
        <v>diag8_supergrouper_id</v>
      </c>
      <c r="AS429" s="3" t="str">
        <f t="shared" si="152"/>
        <v>diag8supergrouperid</v>
      </c>
      <c r="AT429" s="3">
        <f t="shared" si="153"/>
        <v>100</v>
      </c>
      <c r="AU429" s="3">
        <f t="shared" si="154"/>
        <v>100</v>
      </c>
      <c r="AV429" s="3" t="str">
        <f t="shared" si="155"/>
        <v/>
      </c>
      <c r="AW429" s="3" t="str">
        <f t="shared" si="155"/>
        <v/>
      </c>
      <c r="AX429" s="3" t="str">
        <f t="shared" si="155"/>
        <v/>
      </c>
      <c r="AY429" s="3" t="str">
        <f t="shared" si="155"/>
        <v/>
      </c>
      <c r="AZ429" s="3" t="str">
        <f t="shared" si="157"/>
        <v/>
      </c>
      <c r="BA429" s="3" t="str">
        <f t="shared" si="155"/>
        <v/>
      </c>
      <c r="BB429" s="3" t="str">
        <f t="shared" si="155"/>
        <v/>
      </c>
      <c r="BC429" s="3" t="str">
        <f t="shared" si="155"/>
        <v/>
      </c>
      <c r="BD429" s="3" t="str">
        <f t="shared" si="155"/>
        <v/>
      </c>
    </row>
    <row r="430" spans="1:56" ht="14.25" customHeight="1" x14ac:dyDescent="0.45">
      <c r="A430" s="3" t="str">
        <f t="shared" si="137"/>
        <v>MedicalClaims.diag8_supergrouper_desc</v>
      </c>
      <c r="B430" t="s">
        <v>319</v>
      </c>
      <c r="C430">
        <v>223</v>
      </c>
      <c r="D430" t="s">
        <v>795</v>
      </c>
      <c r="E430" s="4" t="s">
        <v>585</v>
      </c>
      <c r="F430" t="s">
        <v>585</v>
      </c>
      <c r="G430" t="s">
        <v>6</v>
      </c>
      <c r="H430" s="3">
        <f t="shared" si="151"/>
        <v>100</v>
      </c>
      <c r="I430" t="s">
        <v>835</v>
      </c>
      <c r="J430" s="4" t="s">
        <v>1137</v>
      </c>
      <c r="L430" t="s">
        <v>795</v>
      </c>
      <c r="N430" s="4"/>
      <c r="O430" s="3" t="b">
        <f t="shared" si="138"/>
        <v>0</v>
      </c>
      <c r="P430" s="3" t="str">
        <f t="shared" si="139"/>
        <v>MedicalClaims</v>
      </c>
      <c r="Q430" s="3" t="str">
        <f t="shared" si="140"/>
        <v>varchar(100)</v>
      </c>
      <c r="S430" s="3" t="str">
        <f t="shared" si="141"/>
        <v>varchar(100)</v>
      </c>
      <c r="T430" s="3" t="str">
        <f t="shared" si="142"/>
        <v>alter table deerwalk.MedicalClaims add diag8_supergrouper_desc varchar(100)</v>
      </c>
      <c r="U430" s="3" t="str">
        <f t="shared" si="143"/>
        <v/>
      </c>
      <c r="V430" s="3" t="str">
        <f t="shared" si="144"/>
        <v/>
      </c>
      <c r="W430" s="3" t="str">
        <f t="shared" si="145"/>
        <v/>
      </c>
      <c r="X430" s="3" t="str">
        <f t="shared" si="146"/>
        <v xml:space="preserve">[Column("diag8_supergrouper_desc")]
[MaxLength(100)]
public string diag8_supergrouper_desc { get; set; }
</v>
      </c>
      <c r="Y430" s="5" t="str">
        <f t="shared" si="147"/>
        <v>@Html.DescriptionListElement(model =&gt; model.diag8_supergrouper_desc)</v>
      </c>
      <c r="Z430" s="3" t="str">
        <f t="shared" si="148"/>
        <v>Diag8SupergrouperDesc</v>
      </c>
      <c r="AA430" s="3" t="str">
        <f t="shared" si="149"/>
        <v/>
      </c>
      <c r="AC430" s="3" t="str">
        <f t="shared" si="150"/>
        <v>exec db.ColumnPropertySet 'MedicalClaims', 'diag8_supergrouper_desc', 'Diagnosis Super Grouper #8', @propertyName='DisplayName', @tableSchema='deerwalk'</v>
      </c>
      <c r="AR430" s="3" t="str">
        <f t="shared" si="156"/>
        <v>diag8_supergrouper_desc</v>
      </c>
      <c r="AS430" s="3" t="str">
        <f t="shared" si="152"/>
        <v>diag8supergrouperdesc</v>
      </c>
      <c r="AT430" s="3">
        <f t="shared" si="153"/>
        <v>100</v>
      </c>
      <c r="AU430" s="3">
        <f t="shared" si="154"/>
        <v>100</v>
      </c>
      <c r="AV430" s="3" t="str">
        <f t="shared" si="155"/>
        <v/>
      </c>
      <c r="AW430" s="3" t="str">
        <f t="shared" si="155"/>
        <v/>
      </c>
      <c r="AX430" s="3" t="str">
        <f t="shared" si="155"/>
        <v/>
      </c>
      <c r="AY430" s="3" t="str">
        <f t="shared" si="155"/>
        <v/>
      </c>
      <c r="AZ430" s="3" t="str">
        <f t="shared" si="157"/>
        <v/>
      </c>
      <c r="BA430" s="3" t="str">
        <f t="shared" si="155"/>
        <v/>
      </c>
      <c r="BB430" s="3" t="str">
        <f t="shared" si="155"/>
        <v/>
      </c>
      <c r="BC430" s="3" t="str">
        <f t="shared" si="155"/>
        <v/>
      </c>
      <c r="BD430" s="3" t="str">
        <f t="shared" si="155"/>
        <v/>
      </c>
    </row>
    <row r="431" spans="1:56" ht="14.25" customHeight="1" x14ac:dyDescent="0.45">
      <c r="A431" s="3" t="str">
        <f t="shared" si="137"/>
        <v>MedicalClaims.diag9_grouper_id</v>
      </c>
      <c r="B431" t="s">
        <v>319</v>
      </c>
      <c r="C431">
        <v>224</v>
      </c>
      <c r="D431" t="s">
        <v>795</v>
      </c>
      <c r="E431" s="4" t="s">
        <v>586</v>
      </c>
      <c r="F431" t="s">
        <v>586</v>
      </c>
      <c r="G431" t="s">
        <v>6</v>
      </c>
      <c r="H431" s="3">
        <f t="shared" si="151"/>
        <v>100</v>
      </c>
      <c r="I431" t="s">
        <v>835</v>
      </c>
      <c r="J431" s="4" t="s">
        <v>1154</v>
      </c>
      <c r="L431" t="s">
        <v>795</v>
      </c>
      <c r="N431" s="4"/>
      <c r="O431" s="3" t="b">
        <f t="shared" si="138"/>
        <v>0</v>
      </c>
      <c r="P431" s="3" t="str">
        <f t="shared" si="139"/>
        <v>MedicalClaims</v>
      </c>
      <c r="Q431" s="3" t="str">
        <f t="shared" si="140"/>
        <v>varchar(100)</v>
      </c>
      <c r="S431" s="3" t="str">
        <f t="shared" si="141"/>
        <v>varchar(100)</v>
      </c>
      <c r="T431" s="3" t="str">
        <f t="shared" si="142"/>
        <v>alter table deerwalk.MedicalClaims add diag9_grouper_id varchar(100)</v>
      </c>
      <c r="U431" s="3" t="str">
        <f t="shared" si="143"/>
        <v/>
      </c>
      <c r="V431" s="3" t="str">
        <f t="shared" si="144"/>
        <v/>
      </c>
      <c r="W431" s="3" t="str">
        <f t="shared" si="145"/>
        <v/>
      </c>
      <c r="X431" s="3" t="str">
        <f t="shared" si="146"/>
        <v xml:space="preserve">[Column("diag9_grouper_id")]
[MaxLength(100)]
public string diag9_grouper_id { get; set; }
</v>
      </c>
      <c r="Y431" s="5" t="str">
        <f t="shared" si="147"/>
        <v>@Html.DescriptionListElement(model =&gt; model.diag9_grouper_id)</v>
      </c>
      <c r="Z431" s="3" t="str">
        <f t="shared" si="148"/>
        <v>Diag9GrouperID</v>
      </c>
      <c r="AA431" s="3" t="str">
        <f t="shared" si="149"/>
        <v/>
      </c>
      <c r="AC431" s="3" t="str">
        <f t="shared" si="150"/>
        <v>exec db.ColumnPropertySet 'MedicalClaims', 'diag9_grouper_id', 'Diagnosis Grouper #9 ID', @propertyName='DisplayName', @tableSchema='deerwalk'</v>
      </c>
      <c r="AR431" s="3" t="str">
        <f t="shared" si="156"/>
        <v>diag9_grouper_id</v>
      </c>
      <c r="AS431" s="3" t="str">
        <f t="shared" si="152"/>
        <v>diag9grouperid</v>
      </c>
      <c r="AT431" s="3">
        <f t="shared" si="153"/>
        <v>100</v>
      </c>
      <c r="AU431" s="3">
        <f t="shared" si="154"/>
        <v>100</v>
      </c>
      <c r="AV431" s="3" t="str">
        <f t="shared" si="155"/>
        <v/>
      </c>
      <c r="AW431" s="3" t="str">
        <f t="shared" si="155"/>
        <v/>
      </c>
      <c r="AX431" s="3" t="str">
        <f t="shared" si="155"/>
        <v/>
      </c>
      <c r="AY431" s="3" t="str">
        <f t="shared" si="155"/>
        <v/>
      </c>
      <c r="AZ431" s="3" t="str">
        <f t="shared" si="157"/>
        <v/>
      </c>
      <c r="BA431" s="3" t="str">
        <f t="shared" si="155"/>
        <v/>
      </c>
      <c r="BB431" s="3" t="str">
        <f t="shared" si="155"/>
        <v/>
      </c>
      <c r="BC431" s="3" t="str">
        <f t="shared" si="155"/>
        <v/>
      </c>
      <c r="BD431" s="3" t="str">
        <f t="shared" si="155"/>
        <v/>
      </c>
    </row>
    <row r="432" spans="1:56" ht="14.25" customHeight="1" x14ac:dyDescent="0.45">
      <c r="A432" s="3" t="str">
        <f t="shared" si="137"/>
        <v>MedicalClaims.diag9_grouper_desc</v>
      </c>
      <c r="B432" t="s">
        <v>319</v>
      </c>
      <c r="C432">
        <v>225</v>
      </c>
      <c r="D432" t="s">
        <v>795</v>
      </c>
      <c r="E432" s="4" t="s">
        <v>587</v>
      </c>
      <c r="F432" t="s">
        <v>587</v>
      </c>
      <c r="G432" t="s">
        <v>6</v>
      </c>
      <c r="H432" s="3">
        <f t="shared" si="151"/>
        <v>100</v>
      </c>
      <c r="I432" t="s">
        <v>835</v>
      </c>
      <c r="J432" s="4" t="s">
        <v>1138</v>
      </c>
      <c r="L432" t="s">
        <v>795</v>
      </c>
      <c r="N432" s="4"/>
      <c r="O432" s="3" t="b">
        <f t="shared" si="138"/>
        <v>0</v>
      </c>
      <c r="P432" s="3" t="str">
        <f t="shared" si="139"/>
        <v>MedicalClaims</v>
      </c>
      <c r="Q432" s="3" t="str">
        <f t="shared" si="140"/>
        <v>varchar(100)</v>
      </c>
      <c r="S432" s="3" t="str">
        <f t="shared" si="141"/>
        <v>varchar(100)</v>
      </c>
      <c r="T432" s="3" t="str">
        <f t="shared" si="142"/>
        <v>alter table deerwalk.MedicalClaims add diag9_grouper_desc varchar(100)</v>
      </c>
      <c r="U432" s="3" t="str">
        <f t="shared" si="143"/>
        <v/>
      </c>
      <c r="V432" s="3" t="str">
        <f t="shared" si="144"/>
        <v/>
      </c>
      <c r="W432" s="3" t="str">
        <f t="shared" si="145"/>
        <v/>
      </c>
      <c r="X432" s="3" t="str">
        <f t="shared" si="146"/>
        <v xml:space="preserve">[Column("diag9_grouper_desc")]
[MaxLength(100)]
public string diag9_grouper_desc { get; set; }
</v>
      </c>
      <c r="Y432" s="5" t="str">
        <f t="shared" si="147"/>
        <v>@Html.DescriptionListElement(model =&gt; model.diag9_grouper_desc)</v>
      </c>
      <c r="Z432" s="3" t="str">
        <f t="shared" si="148"/>
        <v>Diag9GrouperDesc</v>
      </c>
      <c r="AA432" s="3" t="str">
        <f t="shared" si="149"/>
        <v/>
      </c>
      <c r="AC432" s="3" t="str">
        <f t="shared" si="150"/>
        <v>exec db.ColumnPropertySet 'MedicalClaims', 'diag9_grouper_desc', 'Diagnosis Grouper #9', @propertyName='DisplayName', @tableSchema='deerwalk'</v>
      </c>
      <c r="AR432" s="3" t="str">
        <f t="shared" si="156"/>
        <v>diag9_grouper_desc</v>
      </c>
      <c r="AS432" s="3" t="str">
        <f t="shared" si="152"/>
        <v>diag9grouperdesc</v>
      </c>
      <c r="AT432" s="3">
        <f t="shared" si="153"/>
        <v>100</v>
      </c>
      <c r="AU432" s="3">
        <f t="shared" si="154"/>
        <v>100</v>
      </c>
      <c r="AV432" s="3" t="str">
        <f t="shared" si="155"/>
        <v/>
      </c>
      <c r="AW432" s="3" t="str">
        <f t="shared" si="155"/>
        <v/>
      </c>
      <c r="AX432" s="3" t="str">
        <f t="shared" si="155"/>
        <v/>
      </c>
      <c r="AY432" s="3" t="str">
        <f t="shared" si="155"/>
        <v/>
      </c>
      <c r="AZ432" s="3" t="str">
        <f t="shared" si="157"/>
        <v/>
      </c>
      <c r="BA432" s="3" t="str">
        <f t="shared" si="155"/>
        <v/>
      </c>
      <c r="BB432" s="3" t="str">
        <f t="shared" si="155"/>
        <v/>
      </c>
      <c r="BC432" s="3" t="str">
        <f t="shared" si="155"/>
        <v/>
      </c>
      <c r="BD432" s="3" t="str">
        <f t="shared" si="155"/>
        <v/>
      </c>
    </row>
    <row r="433" spans="1:56" ht="14.25" customHeight="1" x14ac:dyDescent="0.45">
      <c r="A433" s="3" t="str">
        <f t="shared" si="137"/>
        <v>MedicalClaims.diag9_supergrouper_id</v>
      </c>
      <c r="B433" t="s">
        <v>319</v>
      </c>
      <c r="C433">
        <v>226</v>
      </c>
      <c r="D433" t="s">
        <v>795</v>
      </c>
      <c r="E433" s="4" t="s">
        <v>588</v>
      </c>
      <c r="F433" t="s">
        <v>588</v>
      </c>
      <c r="G433" t="s">
        <v>6</v>
      </c>
      <c r="H433" s="3">
        <f t="shared" si="151"/>
        <v>100</v>
      </c>
      <c r="I433" t="s">
        <v>835</v>
      </c>
      <c r="J433" s="4" t="s">
        <v>1155</v>
      </c>
      <c r="L433" t="s">
        <v>795</v>
      </c>
      <c r="N433" s="4"/>
      <c r="O433" s="3" t="b">
        <f t="shared" si="138"/>
        <v>0</v>
      </c>
      <c r="P433" s="3" t="str">
        <f t="shared" si="139"/>
        <v>MedicalClaims</v>
      </c>
      <c r="Q433" s="3" t="str">
        <f t="shared" si="140"/>
        <v>varchar(100)</v>
      </c>
      <c r="S433" s="3" t="str">
        <f t="shared" si="141"/>
        <v>varchar(100)</v>
      </c>
      <c r="T433" s="3" t="str">
        <f t="shared" si="142"/>
        <v>alter table deerwalk.MedicalClaims add diag9_supergrouper_id varchar(100)</v>
      </c>
      <c r="U433" s="3" t="str">
        <f t="shared" si="143"/>
        <v/>
      </c>
      <c r="V433" s="3" t="str">
        <f t="shared" si="144"/>
        <v/>
      </c>
      <c r="W433" s="3" t="str">
        <f t="shared" si="145"/>
        <v/>
      </c>
      <c r="X433" s="3" t="str">
        <f t="shared" si="146"/>
        <v xml:space="preserve">[Column("diag9_supergrouper_id")]
[MaxLength(100)]
public string diag9_supergrouper_id { get; set; }
</v>
      </c>
      <c r="Y433" s="5" t="str">
        <f t="shared" si="147"/>
        <v>@Html.DescriptionListElement(model =&gt; model.diag9_supergrouper_id)</v>
      </c>
      <c r="Z433" s="3" t="str">
        <f t="shared" si="148"/>
        <v>Diag9SupergrouperID</v>
      </c>
      <c r="AA433" s="3" t="str">
        <f t="shared" si="149"/>
        <v/>
      </c>
      <c r="AC433" s="3" t="str">
        <f t="shared" si="150"/>
        <v>exec db.ColumnPropertySet 'MedicalClaims', 'diag9_supergrouper_id', 'Diagnosis Super Grouper #9 ID', @propertyName='DisplayName', @tableSchema='deerwalk'</v>
      </c>
      <c r="AR433" s="3" t="str">
        <f t="shared" si="156"/>
        <v>diag9_supergrouper_id</v>
      </c>
      <c r="AS433" s="3" t="str">
        <f t="shared" si="152"/>
        <v>diag9supergrouperid</v>
      </c>
      <c r="AT433" s="3">
        <f t="shared" si="153"/>
        <v>100</v>
      </c>
      <c r="AU433" s="3">
        <f t="shared" si="154"/>
        <v>100</v>
      </c>
      <c r="AV433" s="3" t="str">
        <f t="shared" si="155"/>
        <v/>
      </c>
      <c r="AW433" s="3" t="str">
        <f t="shared" si="155"/>
        <v/>
      </c>
      <c r="AX433" s="3" t="str">
        <f t="shared" si="155"/>
        <v/>
      </c>
      <c r="AY433" s="3" t="str">
        <f t="shared" si="155"/>
        <v/>
      </c>
      <c r="AZ433" s="3" t="str">
        <f t="shared" si="157"/>
        <v/>
      </c>
      <c r="BA433" s="3" t="str">
        <f t="shared" si="155"/>
        <v/>
      </c>
      <c r="BB433" s="3" t="str">
        <f t="shared" si="155"/>
        <v/>
      </c>
      <c r="BC433" s="3" t="str">
        <f t="shared" si="155"/>
        <v/>
      </c>
      <c r="BD433" s="3" t="str">
        <f t="shared" si="155"/>
        <v/>
      </c>
    </row>
    <row r="434" spans="1:56" ht="14.25" customHeight="1" x14ac:dyDescent="0.45">
      <c r="A434" s="3" t="str">
        <f t="shared" si="137"/>
        <v>MedicalClaims.diag9_supergrouper_desc</v>
      </c>
      <c r="B434" t="s">
        <v>319</v>
      </c>
      <c r="C434">
        <v>227</v>
      </c>
      <c r="D434" t="s">
        <v>795</v>
      </c>
      <c r="E434" s="4" t="s">
        <v>589</v>
      </c>
      <c r="F434" t="s">
        <v>589</v>
      </c>
      <c r="G434" t="s">
        <v>6</v>
      </c>
      <c r="H434" s="3">
        <f t="shared" si="151"/>
        <v>100</v>
      </c>
      <c r="I434" t="s">
        <v>835</v>
      </c>
      <c r="J434" s="4" t="s">
        <v>1139</v>
      </c>
      <c r="L434" t="s">
        <v>795</v>
      </c>
      <c r="N434" s="4"/>
      <c r="O434" s="3" t="b">
        <f t="shared" si="138"/>
        <v>0</v>
      </c>
      <c r="P434" s="3" t="str">
        <f t="shared" si="139"/>
        <v>MedicalClaims</v>
      </c>
      <c r="Q434" s="3" t="str">
        <f t="shared" si="140"/>
        <v>varchar(100)</v>
      </c>
      <c r="S434" s="3" t="str">
        <f t="shared" si="141"/>
        <v>varchar(100)</v>
      </c>
      <c r="T434" s="3" t="str">
        <f t="shared" si="142"/>
        <v>alter table deerwalk.MedicalClaims add diag9_supergrouper_desc varchar(100)</v>
      </c>
      <c r="U434" s="3" t="str">
        <f t="shared" si="143"/>
        <v/>
      </c>
      <c r="V434" s="3" t="str">
        <f t="shared" si="144"/>
        <v/>
      </c>
      <c r="W434" s="3" t="str">
        <f t="shared" si="145"/>
        <v/>
      </c>
      <c r="X434" s="3" t="str">
        <f t="shared" si="146"/>
        <v xml:space="preserve">[Column("diag9_supergrouper_desc")]
[MaxLength(100)]
public string diag9_supergrouper_desc { get; set; }
</v>
      </c>
      <c r="Y434" s="5" t="str">
        <f t="shared" si="147"/>
        <v>@Html.DescriptionListElement(model =&gt; model.diag9_supergrouper_desc)</v>
      </c>
      <c r="Z434" s="3" t="str">
        <f t="shared" si="148"/>
        <v>Diag9SupergrouperDesc</v>
      </c>
      <c r="AA434" s="3" t="str">
        <f t="shared" si="149"/>
        <v/>
      </c>
      <c r="AC434" s="3" t="str">
        <f t="shared" si="150"/>
        <v>exec db.ColumnPropertySet 'MedicalClaims', 'diag9_supergrouper_desc', 'Diagnosis Super Grouper #9', @propertyName='DisplayName', @tableSchema='deerwalk'</v>
      </c>
      <c r="AR434" s="3" t="str">
        <f t="shared" si="156"/>
        <v>diag9_supergrouper_desc</v>
      </c>
      <c r="AS434" s="3" t="str">
        <f t="shared" si="152"/>
        <v>diag9supergrouperdesc</v>
      </c>
      <c r="AT434" s="3">
        <f t="shared" si="153"/>
        <v>100</v>
      </c>
      <c r="AU434" s="3">
        <f t="shared" si="154"/>
        <v>100</v>
      </c>
      <c r="AV434" s="3" t="str">
        <f t="shared" si="155"/>
        <v/>
      </c>
      <c r="AW434" s="3" t="str">
        <f t="shared" si="155"/>
        <v/>
      </c>
      <c r="AX434" s="3" t="str">
        <f t="shared" si="155"/>
        <v/>
      </c>
      <c r="AY434" s="3" t="str">
        <f t="shared" si="155"/>
        <v/>
      </c>
      <c r="AZ434" s="3" t="str">
        <f t="shared" si="157"/>
        <v/>
      </c>
      <c r="BA434" s="3" t="str">
        <f t="shared" si="155"/>
        <v/>
      </c>
      <c r="BB434" s="3" t="str">
        <f t="shared" si="155"/>
        <v/>
      </c>
      <c r="BC434" s="3" t="str">
        <f t="shared" si="155"/>
        <v/>
      </c>
      <c r="BD434" s="3" t="str">
        <f t="shared" si="155"/>
        <v/>
      </c>
    </row>
    <row r="435" spans="1:56" ht="14.25" customHeight="1" x14ac:dyDescent="0.45">
      <c r="A435" s="3" t="str">
        <f t="shared" si="137"/>
        <v>MedicalClaims.cpt_betos</v>
      </c>
      <c r="B435" t="s">
        <v>319</v>
      </c>
      <c r="C435">
        <v>228</v>
      </c>
      <c r="D435" t="s">
        <v>795</v>
      </c>
      <c r="E435" s="4" t="s">
        <v>590</v>
      </c>
      <c r="F435" t="s">
        <v>590</v>
      </c>
      <c r="G435" t="s">
        <v>6</v>
      </c>
      <c r="H435" s="3">
        <f t="shared" si="151"/>
        <v>20</v>
      </c>
      <c r="I435">
        <v>20</v>
      </c>
      <c r="K435" t="s">
        <v>8</v>
      </c>
      <c r="L435" t="s">
        <v>795</v>
      </c>
      <c r="N435" s="4"/>
      <c r="O435" s="3" t="b">
        <f t="shared" si="138"/>
        <v>0</v>
      </c>
      <c r="P435" s="3" t="str">
        <f t="shared" si="139"/>
        <v>MedicalClaims</v>
      </c>
      <c r="Q435" s="3" t="str">
        <f t="shared" si="140"/>
        <v>varchar(20)</v>
      </c>
      <c r="S435" s="3" t="str">
        <f t="shared" si="141"/>
        <v>varchar(20)</v>
      </c>
      <c r="T435" s="3" t="str">
        <f t="shared" si="142"/>
        <v>alter table deerwalk.MedicalClaims add cpt_betos varchar(20)</v>
      </c>
      <c r="U435" s="3" t="str">
        <f t="shared" si="143"/>
        <v/>
      </c>
      <c r="V435" s="3" t="str">
        <f t="shared" si="144"/>
        <v/>
      </c>
      <c r="W435" s="3" t="str">
        <f t="shared" si="145"/>
        <v/>
      </c>
      <c r="X435" s="3" t="str">
        <f t="shared" si="146"/>
        <v xml:space="preserve">[Column("cpt_betos")]
[MaxLength(20)]
public string cpt_betos { get; set; }
</v>
      </c>
      <c r="Y435" s="5" t="str">
        <f t="shared" si="147"/>
        <v>@Html.DescriptionListElement(model =&gt; model.cpt_betos)</v>
      </c>
      <c r="Z435" s="3" t="str">
        <f t="shared" si="148"/>
        <v>CptBetos</v>
      </c>
      <c r="AA435" s="3" t="str">
        <f t="shared" si="149"/>
        <v/>
      </c>
      <c r="AC435" s="3" t="str">
        <f t="shared" si="150"/>
        <v/>
      </c>
      <c r="AR435" s="3" t="str">
        <f t="shared" si="156"/>
        <v>cpt_betos</v>
      </c>
      <c r="AS435" s="3" t="str">
        <f t="shared" si="152"/>
        <v>cptbetos</v>
      </c>
      <c r="AT435" s="3">
        <f t="shared" si="153"/>
        <v>20</v>
      </c>
      <c r="AU435" s="3">
        <f t="shared" si="154"/>
        <v>20</v>
      </c>
      <c r="AV435" s="3" t="str">
        <f t="shared" si="155"/>
        <v/>
      </c>
      <c r="AW435" s="3" t="str">
        <f t="shared" si="155"/>
        <v/>
      </c>
      <c r="AX435" s="3" t="str">
        <f t="shared" si="155"/>
        <v/>
      </c>
      <c r="AY435" s="3" t="str">
        <f t="shared" si="155"/>
        <v/>
      </c>
      <c r="AZ435" s="3" t="str">
        <f t="shared" si="157"/>
        <v/>
      </c>
      <c r="BA435" s="3" t="str">
        <f t="shared" si="155"/>
        <v/>
      </c>
      <c r="BB435" s="3" t="str">
        <f t="shared" si="155"/>
        <v/>
      </c>
      <c r="BC435" s="3" t="str">
        <f t="shared" si="155"/>
        <v/>
      </c>
      <c r="BD435" s="3" t="str">
        <f t="shared" si="155"/>
        <v/>
      </c>
    </row>
    <row r="436" spans="1:56" ht="14.25" customHeight="1" x14ac:dyDescent="0.45">
      <c r="A436" s="3" t="str">
        <f t="shared" si="137"/>
        <v>MedicalClaims.cpt_betos_grouper</v>
      </c>
      <c r="B436" t="s">
        <v>319</v>
      </c>
      <c r="C436">
        <v>229</v>
      </c>
      <c r="D436" t="s">
        <v>795</v>
      </c>
      <c r="E436" s="4" t="s">
        <v>591</v>
      </c>
      <c r="F436" t="s">
        <v>591</v>
      </c>
      <c r="G436" t="s">
        <v>6</v>
      </c>
      <c r="H436" s="3">
        <f t="shared" si="151"/>
        <v>100</v>
      </c>
      <c r="I436" t="s">
        <v>835</v>
      </c>
      <c r="K436" t="s">
        <v>8</v>
      </c>
      <c r="L436" t="s">
        <v>795</v>
      </c>
      <c r="N436" s="4"/>
      <c r="O436" s="3" t="b">
        <f t="shared" si="138"/>
        <v>0</v>
      </c>
      <c r="P436" s="3" t="str">
        <f t="shared" si="139"/>
        <v>MedicalClaims</v>
      </c>
      <c r="Q436" s="3" t="str">
        <f t="shared" si="140"/>
        <v>varchar(100)</v>
      </c>
      <c r="S436" s="3" t="str">
        <f t="shared" si="141"/>
        <v>varchar(100)</v>
      </c>
      <c r="T436" s="3" t="str">
        <f t="shared" si="142"/>
        <v>alter table deerwalk.MedicalClaims add cpt_betos_grouper varchar(100)</v>
      </c>
      <c r="U436" s="3" t="str">
        <f t="shared" si="143"/>
        <v/>
      </c>
      <c r="V436" s="3" t="str">
        <f t="shared" si="144"/>
        <v/>
      </c>
      <c r="W436" s="3" t="str">
        <f t="shared" si="145"/>
        <v/>
      </c>
      <c r="X436" s="3" t="str">
        <f t="shared" si="146"/>
        <v xml:space="preserve">[Column("cpt_betos_grouper")]
[MaxLength(100)]
public string cpt_betos_grouper { get; set; }
</v>
      </c>
      <c r="Y436" s="5" t="str">
        <f t="shared" si="147"/>
        <v>@Html.DescriptionListElement(model =&gt; model.cpt_betos_grouper)</v>
      </c>
      <c r="Z436" s="3" t="str">
        <f t="shared" si="148"/>
        <v>CptBetosGrouper</v>
      </c>
      <c r="AA436" s="3" t="str">
        <f t="shared" si="149"/>
        <v/>
      </c>
      <c r="AC436" s="3" t="str">
        <f t="shared" si="150"/>
        <v/>
      </c>
      <c r="AR436" s="3" t="str">
        <f t="shared" si="156"/>
        <v>cpt_betos_grouper</v>
      </c>
      <c r="AS436" s="3" t="str">
        <f t="shared" si="152"/>
        <v>cptbetosgrouper</v>
      </c>
      <c r="AT436" s="3">
        <f t="shared" si="153"/>
        <v>100</v>
      </c>
      <c r="AU436" s="3">
        <f t="shared" si="154"/>
        <v>100</v>
      </c>
      <c r="AV436" s="3" t="str">
        <f t="shared" si="155"/>
        <v/>
      </c>
      <c r="AW436" s="3" t="str">
        <f t="shared" si="155"/>
        <v/>
      </c>
      <c r="AX436" s="3" t="str">
        <f t="shared" si="155"/>
        <v/>
      </c>
      <c r="AY436" s="3" t="str">
        <f t="shared" si="155"/>
        <v/>
      </c>
      <c r="AZ436" s="3" t="str">
        <f t="shared" si="157"/>
        <v/>
      </c>
      <c r="BA436" s="3" t="str">
        <f t="shared" si="155"/>
        <v/>
      </c>
      <c r="BB436" s="3" t="str">
        <f t="shared" si="155"/>
        <v/>
      </c>
      <c r="BC436" s="3" t="str">
        <f t="shared" si="155"/>
        <v/>
      </c>
      <c r="BD436" s="3" t="str">
        <f t="shared" si="155"/>
        <v/>
      </c>
    </row>
    <row r="437" spans="1:56" ht="14.25" customHeight="1" x14ac:dyDescent="0.45">
      <c r="A437" s="3" t="str">
        <f t="shared" si="137"/>
        <v>MedicalClaims.cpt_betos_sub_grouper</v>
      </c>
      <c r="B437" t="s">
        <v>319</v>
      </c>
      <c r="C437">
        <v>230</v>
      </c>
      <c r="D437" t="s">
        <v>795</v>
      </c>
      <c r="E437" s="4" t="s">
        <v>592</v>
      </c>
      <c r="F437" t="s">
        <v>592</v>
      </c>
      <c r="G437" t="s">
        <v>6</v>
      </c>
      <c r="H437" s="3">
        <f t="shared" si="151"/>
        <v>100</v>
      </c>
      <c r="I437" t="s">
        <v>835</v>
      </c>
      <c r="K437" t="s">
        <v>8</v>
      </c>
      <c r="L437" t="s">
        <v>795</v>
      </c>
      <c r="N437" s="4"/>
      <c r="O437" s="3" t="b">
        <f t="shared" si="138"/>
        <v>0</v>
      </c>
      <c r="P437" s="3" t="str">
        <f t="shared" si="139"/>
        <v>MedicalClaims</v>
      </c>
      <c r="Q437" s="3" t="str">
        <f t="shared" si="140"/>
        <v>varchar(100)</v>
      </c>
      <c r="S437" s="3" t="str">
        <f t="shared" si="141"/>
        <v>varchar(100)</v>
      </c>
      <c r="T437" s="3" t="str">
        <f t="shared" si="142"/>
        <v>alter table deerwalk.MedicalClaims add cpt_betos_sub_grouper varchar(100)</v>
      </c>
      <c r="U437" s="3" t="str">
        <f t="shared" si="143"/>
        <v/>
      </c>
      <c r="V437" s="3" t="str">
        <f t="shared" si="144"/>
        <v/>
      </c>
      <c r="W437" s="3" t="str">
        <f t="shared" si="145"/>
        <v/>
      </c>
      <c r="X437" s="3" t="str">
        <f t="shared" si="146"/>
        <v xml:space="preserve">[Column("cpt_betos_sub_grouper")]
[MaxLength(100)]
public string cpt_betos_sub_grouper { get; set; }
</v>
      </c>
      <c r="Y437" s="5" t="str">
        <f t="shared" si="147"/>
        <v>@Html.DescriptionListElement(model =&gt; model.cpt_betos_sub_grouper)</v>
      </c>
      <c r="Z437" s="3" t="str">
        <f t="shared" si="148"/>
        <v>CptBetosSubGrouper</v>
      </c>
      <c r="AA437" s="3" t="str">
        <f t="shared" si="149"/>
        <v/>
      </c>
      <c r="AC437" s="3" t="str">
        <f t="shared" si="150"/>
        <v/>
      </c>
      <c r="AR437" s="3" t="str">
        <f t="shared" si="156"/>
        <v>cpt_betos_sub_grouper</v>
      </c>
      <c r="AS437" s="3" t="str">
        <f t="shared" si="152"/>
        <v>cptbetossubgrouper</v>
      </c>
      <c r="AT437" s="3">
        <f t="shared" si="153"/>
        <v>100</v>
      </c>
      <c r="AU437" s="3">
        <f t="shared" si="154"/>
        <v>100</v>
      </c>
      <c r="AV437" s="3" t="str">
        <f t="shared" si="155"/>
        <v/>
      </c>
      <c r="AW437" s="3" t="str">
        <f t="shared" si="155"/>
        <v/>
      </c>
      <c r="AX437" s="3" t="str">
        <f t="shared" si="155"/>
        <v/>
      </c>
      <c r="AY437" s="3" t="str">
        <f t="shared" si="155"/>
        <v/>
      </c>
      <c r="AZ437" s="3" t="str">
        <f t="shared" si="157"/>
        <v/>
      </c>
      <c r="BA437" s="3" t="str">
        <f t="shared" si="155"/>
        <v/>
      </c>
      <c r="BB437" s="3" t="str">
        <f t="shared" si="155"/>
        <v/>
      </c>
      <c r="BC437" s="3" t="str">
        <f t="shared" si="155"/>
        <v/>
      </c>
      <c r="BD437" s="3" t="str">
        <f t="shared" si="155"/>
        <v/>
      </c>
    </row>
    <row r="438" spans="1:56" ht="14.25" customHeight="1" x14ac:dyDescent="0.45">
      <c r="A438" s="3" t="str">
        <f t="shared" si="137"/>
        <v>MedicalClaims.hcpcs_betos</v>
      </c>
      <c r="B438" t="s">
        <v>319</v>
      </c>
      <c r="C438">
        <v>231</v>
      </c>
      <c r="D438" t="s">
        <v>795</v>
      </c>
      <c r="E438" s="4" t="s">
        <v>593</v>
      </c>
      <c r="F438" t="s">
        <v>593</v>
      </c>
      <c r="G438" t="s">
        <v>6</v>
      </c>
      <c r="H438" s="3">
        <f t="shared" si="151"/>
        <v>100</v>
      </c>
      <c r="I438" t="s">
        <v>835</v>
      </c>
      <c r="K438" t="s">
        <v>8</v>
      </c>
      <c r="L438" t="s">
        <v>795</v>
      </c>
      <c r="N438" s="4"/>
      <c r="O438" s="3" t="b">
        <f t="shared" si="138"/>
        <v>0</v>
      </c>
      <c r="P438" s="3" t="str">
        <f t="shared" si="139"/>
        <v>MedicalClaims</v>
      </c>
      <c r="Q438" s="3" t="str">
        <f t="shared" si="140"/>
        <v>varchar(100)</v>
      </c>
      <c r="S438" s="3" t="str">
        <f t="shared" si="141"/>
        <v>varchar(100)</v>
      </c>
      <c r="T438" s="3" t="str">
        <f t="shared" si="142"/>
        <v>alter table deerwalk.MedicalClaims add hcpcs_betos varchar(100)</v>
      </c>
      <c r="U438" s="3" t="str">
        <f t="shared" si="143"/>
        <v/>
      </c>
      <c r="V438" s="3" t="str">
        <f t="shared" si="144"/>
        <v/>
      </c>
      <c r="W438" s="3" t="str">
        <f t="shared" si="145"/>
        <v/>
      </c>
      <c r="X438" s="3" t="str">
        <f t="shared" si="146"/>
        <v xml:space="preserve">[Column("hcpcs_betos")]
[MaxLength(100)]
public string hcpcs_betos { get; set; }
</v>
      </c>
      <c r="Y438" s="5" t="str">
        <f t="shared" si="147"/>
        <v>@Html.DescriptionListElement(model =&gt; model.hcpcs_betos)</v>
      </c>
      <c r="Z438" s="3" t="str">
        <f t="shared" si="148"/>
        <v>HcpcsBetos</v>
      </c>
      <c r="AA438" s="3" t="str">
        <f t="shared" si="149"/>
        <v/>
      </c>
      <c r="AC438" s="3" t="str">
        <f t="shared" si="150"/>
        <v/>
      </c>
      <c r="AR438" s="3" t="str">
        <f t="shared" si="156"/>
        <v>hcpcs_betos</v>
      </c>
      <c r="AS438" s="3" t="str">
        <f t="shared" si="152"/>
        <v>hcpcsbetos</v>
      </c>
      <c r="AT438" s="3">
        <f t="shared" si="153"/>
        <v>100</v>
      </c>
      <c r="AU438" s="3">
        <f t="shared" si="154"/>
        <v>100</v>
      </c>
      <c r="AV438" s="3" t="str">
        <f t="shared" si="155"/>
        <v/>
      </c>
      <c r="AW438" s="3" t="str">
        <f t="shared" si="155"/>
        <v/>
      </c>
      <c r="AX438" s="3" t="str">
        <f t="shared" si="155"/>
        <v/>
      </c>
      <c r="AY438" s="3" t="str">
        <f t="shared" si="155"/>
        <v/>
      </c>
      <c r="AZ438" s="3" t="str">
        <f t="shared" si="157"/>
        <v/>
      </c>
      <c r="BA438" s="3" t="str">
        <f t="shared" si="155"/>
        <v/>
      </c>
      <c r="BB438" s="3" t="str">
        <f t="shared" si="155"/>
        <v/>
      </c>
      <c r="BC438" s="3" t="str">
        <f t="shared" si="155"/>
        <v/>
      </c>
      <c r="BD438" s="3" t="str">
        <f t="shared" si="155"/>
        <v/>
      </c>
    </row>
    <row r="439" spans="1:56" ht="14.25" customHeight="1" x14ac:dyDescent="0.45">
      <c r="A439" s="3" t="str">
        <f t="shared" si="137"/>
        <v>MedicalClaims.hcpcs_betos_grouper</v>
      </c>
      <c r="B439" t="s">
        <v>319</v>
      </c>
      <c r="C439">
        <v>232</v>
      </c>
      <c r="D439" t="s">
        <v>795</v>
      </c>
      <c r="E439" s="4" t="s">
        <v>594</v>
      </c>
      <c r="F439" t="s">
        <v>594</v>
      </c>
      <c r="G439" t="s">
        <v>6</v>
      </c>
      <c r="H439" s="3">
        <f t="shared" si="151"/>
        <v>100</v>
      </c>
      <c r="I439" t="s">
        <v>835</v>
      </c>
      <c r="K439" t="s">
        <v>8</v>
      </c>
      <c r="L439" t="s">
        <v>795</v>
      </c>
      <c r="N439" s="4"/>
      <c r="O439" s="3" t="b">
        <f t="shared" si="138"/>
        <v>0</v>
      </c>
      <c r="P439" s="3" t="str">
        <f t="shared" si="139"/>
        <v>MedicalClaims</v>
      </c>
      <c r="Q439" s="3" t="str">
        <f t="shared" si="140"/>
        <v>varchar(100)</v>
      </c>
      <c r="S439" s="3" t="str">
        <f t="shared" si="141"/>
        <v>varchar(100)</v>
      </c>
      <c r="T439" s="3" t="str">
        <f t="shared" si="142"/>
        <v>alter table deerwalk.MedicalClaims add hcpcs_betos_grouper varchar(100)</v>
      </c>
      <c r="U439" s="3" t="str">
        <f t="shared" si="143"/>
        <v/>
      </c>
      <c r="V439" s="3" t="str">
        <f t="shared" si="144"/>
        <v/>
      </c>
      <c r="W439" s="3" t="str">
        <f t="shared" si="145"/>
        <v/>
      </c>
      <c r="X439" s="3" t="str">
        <f t="shared" si="146"/>
        <v xml:space="preserve">[Column("hcpcs_betos_grouper")]
[MaxLength(100)]
public string hcpcs_betos_grouper { get; set; }
</v>
      </c>
      <c r="Y439" s="5" t="str">
        <f t="shared" si="147"/>
        <v>@Html.DescriptionListElement(model =&gt; model.hcpcs_betos_grouper)</v>
      </c>
      <c r="Z439" s="3" t="str">
        <f t="shared" si="148"/>
        <v>HcpcsBetosGrouper</v>
      </c>
      <c r="AA439" s="3" t="str">
        <f t="shared" si="149"/>
        <v/>
      </c>
      <c r="AC439" s="3" t="str">
        <f t="shared" si="150"/>
        <v/>
      </c>
      <c r="AR439" s="3" t="str">
        <f t="shared" si="156"/>
        <v>hcpcs_betos_grouper</v>
      </c>
      <c r="AS439" s="3" t="str">
        <f t="shared" si="152"/>
        <v>hcpcsbetosgrouper</v>
      </c>
      <c r="AT439" s="3">
        <f t="shared" si="153"/>
        <v>100</v>
      </c>
      <c r="AU439" s="3">
        <f t="shared" si="154"/>
        <v>100</v>
      </c>
      <c r="AV439" s="3" t="str">
        <f t="shared" si="155"/>
        <v/>
      </c>
      <c r="AW439" s="3" t="str">
        <f t="shared" si="155"/>
        <v/>
      </c>
      <c r="AX439" s="3" t="str">
        <f t="shared" si="155"/>
        <v/>
      </c>
      <c r="AY439" s="3" t="str">
        <f t="shared" si="155"/>
        <v/>
      </c>
      <c r="AZ439" s="3" t="str">
        <f t="shared" si="157"/>
        <v/>
      </c>
      <c r="BA439" s="3" t="str">
        <f t="shared" si="155"/>
        <v/>
      </c>
      <c r="BB439" s="3" t="str">
        <f t="shared" si="155"/>
        <v/>
      </c>
      <c r="BC439" s="3" t="str">
        <f t="shared" si="155"/>
        <v/>
      </c>
      <c r="BD439" s="3" t="str">
        <f t="shared" si="155"/>
        <v/>
      </c>
    </row>
    <row r="440" spans="1:56" ht="14.25" customHeight="1" x14ac:dyDescent="0.45">
      <c r="A440" s="3" t="str">
        <f t="shared" si="137"/>
        <v>MedicalClaims.hcpcs_betos_sub_grouper</v>
      </c>
      <c r="B440" t="s">
        <v>319</v>
      </c>
      <c r="C440">
        <v>233</v>
      </c>
      <c r="D440" t="s">
        <v>795</v>
      </c>
      <c r="E440" s="4" t="s">
        <v>595</v>
      </c>
      <c r="F440" t="s">
        <v>595</v>
      </c>
      <c r="G440" t="s">
        <v>6</v>
      </c>
      <c r="H440" s="3">
        <f t="shared" si="151"/>
        <v>100</v>
      </c>
      <c r="I440" t="s">
        <v>835</v>
      </c>
      <c r="K440" t="s">
        <v>8</v>
      </c>
      <c r="L440" t="s">
        <v>795</v>
      </c>
      <c r="N440" s="4"/>
      <c r="O440" s="3" t="b">
        <f t="shared" si="138"/>
        <v>0</v>
      </c>
      <c r="P440" s="3" t="str">
        <f t="shared" si="139"/>
        <v>MedicalClaims</v>
      </c>
      <c r="Q440" s="3" t="str">
        <f t="shared" si="140"/>
        <v>varchar(100)</v>
      </c>
      <c r="S440" s="3" t="str">
        <f t="shared" si="141"/>
        <v>varchar(100)</v>
      </c>
      <c r="T440" s="3" t="str">
        <f t="shared" si="142"/>
        <v>alter table deerwalk.MedicalClaims add hcpcs_betos_sub_grouper varchar(100)</v>
      </c>
      <c r="U440" s="3" t="str">
        <f t="shared" si="143"/>
        <v/>
      </c>
      <c r="V440" s="3" t="str">
        <f t="shared" si="144"/>
        <v/>
      </c>
      <c r="W440" s="3" t="str">
        <f t="shared" si="145"/>
        <v/>
      </c>
      <c r="X440" s="3" t="str">
        <f t="shared" si="146"/>
        <v xml:space="preserve">[Column("hcpcs_betos_sub_grouper")]
[MaxLength(100)]
public string hcpcs_betos_sub_grouper { get; set; }
</v>
      </c>
      <c r="Y440" s="5" t="str">
        <f t="shared" si="147"/>
        <v>@Html.DescriptionListElement(model =&gt; model.hcpcs_betos_sub_grouper)</v>
      </c>
      <c r="Z440" s="3" t="str">
        <f t="shared" si="148"/>
        <v>HcpcsBetosSubGrouper</v>
      </c>
      <c r="AA440" s="3" t="str">
        <f t="shared" si="149"/>
        <v/>
      </c>
      <c r="AC440" s="3" t="str">
        <f t="shared" si="150"/>
        <v/>
      </c>
      <c r="AR440" s="3" t="str">
        <f t="shared" si="156"/>
        <v>hcpcs_betos_sub_grouper</v>
      </c>
      <c r="AS440" s="3" t="str">
        <f t="shared" si="152"/>
        <v>hcpcsbetossubgrouper</v>
      </c>
      <c r="AT440" s="3">
        <f t="shared" si="153"/>
        <v>100</v>
      </c>
      <c r="AU440" s="3">
        <f t="shared" si="154"/>
        <v>100</v>
      </c>
      <c r="AV440" s="3" t="str">
        <f t="shared" si="155"/>
        <v/>
      </c>
      <c r="AW440" s="3" t="str">
        <f t="shared" si="155"/>
        <v/>
      </c>
      <c r="AX440" s="3" t="str">
        <f t="shared" si="155"/>
        <v/>
      </c>
      <c r="AY440" s="3" t="str">
        <f t="shared" si="155"/>
        <v/>
      </c>
      <c r="AZ440" s="3" t="str">
        <f t="shared" si="157"/>
        <v/>
      </c>
      <c r="BA440" s="3" t="str">
        <f t="shared" si="155"/>
        <v/>
      </c>
      <c r="BB440" s="3" t="str">
        <f t="shared" si="155"/>
        <v/>
      </c>
      <c r="BC440" s="3" t="str">
        <f t="shared" si="155"/>
        <v/>
      </c>
      <c r="BD440" s="3" t="str">
        <f t="shared" si="155"/>
        <v/>
      </c>
    </row>
    <row r="441" spans="1:56" ht="14.25" customHeight="1" x14ac:dyDescent="0.45">
      <c r="A441" s="3" t="str">
        <f t="shared" si="137"/>
        <v>MedicalClaims.rev_betos</v>
      </c>
      <c r="B441" t="s">
        <v>319</v>
      </c>
      <c r="C441">
        <v>234</v>
      </c>
      <c r="D441" t="s">
        <v>795</v>
      </c>
      <c r="E441" s="4" t="s">
        <v>596</v>
      </c>
      <c r="F441" t="s">
        <v>596</v>
      </c>
      <c r="G441" t="s">
        <v>6</v>
      </c>
      <c r="H441" s="3">
        <f t="shared" si="151"/>
        <v>100</v>
      </c>
      <c r="I441" t="s">
        <v>835</v>
      </c>
      <c r="K441" t="s">
        <v>8</v>
      </c>
      <c r="L441" t="s">
        <v>795</v>
      </c>
      <c r="N441" s="4"/>
      <c r="O441" s="3" t="b">
        <f t="shared" si="138"/>
        <v>0</v>
      </c>
      <c r="P441" s="3" t="str">
        <f t="shared" si="139"/>
        <v>MedicalClaims</v>
      </c>
      <c r="Q441" s="3" t="str">
        <f t="shared" si="140"/>
        <v>varchar(100)</v>
      </c>
      <c r="S441" s="3" t="str">
        <f t="shared" si="141"/>
        <v>varchar(100)</v>
      </c>
      <c r="T441" s="3" t="str">
        <f t="shared" si="142"/>
        <v>alter table deerwalk.MedicalClaims add rev_betos varchar(100)</v>
      </c>
      <c r="U441" s="3" t="str">
        <f t="shared" si="143"/>
        <v/>
      </c>
      <c r="V441" s="3" t="str">
        <f t="shared" si="144"/>
        <v/>
      </c>
      <c r="W441" s="3" t="str">
        <f t="shared" si="145"/>
        <v/>
      </c>
      <c r="X441" s="3" t="str">
        <f t="shared" si="146"/>
        <v xml:space="preserve">[Column("rev_betos")]
[MaxLength(100)]
public string rev_betos { get; set; }
</v>
      </c>
      <c r="Y441" s="5" t="str">
        <f t="shared" si="147"/>
        <v>@Html.DescriptionListElement(model =&gt; model.rev_betos)</v>
      </c>
      <c r="Z441" s="3" t="str">
        <f t="shared" si="148"/>
        <v>RevBetos</v>
      </c>
      <c r="AA441" s="3" t="str">
        <f t="shared" si="149"/>
        <v/>
      </c>
      <c r="AC441" s="3" t="str">
        <f t="shared" si="150"/>
        <v/>
      </c>
      <c r="AR441" s="3" t="str">
        <f t="shared" si="156"/>
        <v>rev_betos</v>
      </c>
      <c r="AS441" s="3" t="str">
        <f t="shared" si="152"/>
        <v>revbetos</v>
      </c>
      <c r="AT441" s="3">
        <f t="shared" si="153"/>
        <v>100</v>
      </c>
      <c r="AU441" s="3">
        <f t="shared" si="154"/>
        <v>100</v>
      </c>
      <c r="AV441" s="3" t="str">
        <f t="shared" si="155"/>
        <v/>
      </c>
      <c r="AW441" s="3" t="str">
        <f t="shared" si="155"/>
        <v/>
      </c>
      <c r="AX441" s="3" t="str">
        <f t="shared" si="155"/>
        <v/>
      </c>
      <c r="AY441" s="3" t="str">
        <f t="shared" si="155"/>
        <v/>
      </c>
      <c r="AZ441" s="3" t="str">
        <f t="shared" si="157"/>
        <v/>
      </c>
      <c r="BA441" s="3" t="str">
        <f t="shared" si="155"/>
        <v/>
      </c>
      <c r="BB441" s="3" t="str">
        <f t="shared" si="155"/>
        <v/>
      </c>
      <c r="BC441" s="3" t="str">
        <f t="shared" si="155"/>
        <v/>
      </c>
      <c r="BD441" s="3" t="str">
        <f t="shared" si="155"/>
        <v/>
      </c>
    </row>
    <row r="442" spans="1:56" ht="14.25" customHeight="1" x14ac:dyDescent="0.45">
      <c r="A442" s="3" t="str">
        <f t="shared" si="137"/>
        <v>MedicalClaims.rev_betos_grouper</v>
      </c>
      <c r="B442" t="s">
        <v>319</v>
      </c>
      <c r="C442">
        <v>235</v>
      </c>
      <c r="D442" t="s">
        <v>795</v>
      </c>
      <c r="E442" s="4" t="s">
        <v>597</v>
      </c>
      <c r="F442" t="s">
        <v>597</v>
      </c>
      <c r="G442" t="s">
        <v>6</v>
      </c>
      <c r="H442" s="3">
        <f t="shared" si="151"/>
        <v>100</v>
      </c>
      <c r="I442" t="s">
        <v>835</v>
      </c>
      <c r="K442" t="s">
        <v>8</v>
      </c>
      <c r="L442" t="s">
        <v>795</v>
      </c>
      <c r="N442" s="4"/>
      <c r="O442" s="3" t="b">
        <f t="shared" si="138"/>
        <v>0</v>
      </c>
      <c r="P442" s="3" t="str">
        <f t="shared" si="139"/>
        <v>MedicalClaims</v>
      </c>
      <c r="Q442" s="3" t="str">
        <f t="shared" si="140"/>
        <v>varchar(100)</v>
      </c>
      <c r="S442" s="3" t="str">
        <f t="shared" si="141"/>
        <v>varchar(100)</v>
      </c>
      <c r="T442" s="3" t="str">
        <f t="shared" si="142"/>
        <v>alter table deerwalk.MedicalClaims add rev_betos_grouper varchar(100)</v>
      </c>
      <c r="U442" s="3" t="str">
        <f t="shared" si="143"/>
        <v/>
      </c>
      <c r="V442" s="3" t="str">
        <f t="shared" si="144"/>
        <v/>
      </c>
      <c r="W442" s="3" t="str">
        <f t="shared" si="145"/>
        <v/>
      </c>
      <c r="X442" s="3" t="str">
        <f t="shared" si="146"/>
        <v xml:space="preserve">[Column("rev_betos_grouper")]
[MaxLength(100)]
public string rev_betos_grouper { get; set; }
</v>
      </c>
      <c r="Y442" s="5" t="str">
        <f t="shared" si="147"/>
        <v>@Html.DescriptionListElement(model =&gt; model.rev_betos_grouper)</v>
      </c>
      <c r="Z442" s="3" t="str">
        <f t="shared" si="148"/>
        <v>RevBetosGrouper</v>
      </c>
      <c r="AA442" s="3" t="str">
        <f t="shared" si="149"/>
        <v/>
      </c>
      <c r="AC442" s="3" t="str">
        <f t="shared" si="150"/>
        <v/>
      </c>
      <c r="AR442" s="3" t="str">
        <f t="shared" si="156"/>
        <v>rev_betos_grouper</v>
      </c>
      <c r="AS442" s="3" t="str">
        <f t="shared" si="152"/>
        <v>revbetosgrouper</v>
      </c>
      <c r="AT442" s="3">
        <f t="shared" si="153"/>
        <v>100</v>
      </c>
      <c r="AU442" s="3">
        <f t="shared" si="154"/>
        <v>100</v>
      </c>
      <c r="AV442" s="3" t="str">
        <f t="shared" si="155"/>
        <v/>
      </c>
      <c r="AW442" s="3" t="str">
        <f t="shared" si="155"/>
        <v/>
      </c>
      <c r="AX442" s="3" t="str">
        <f t="shared" si="155"/>
        <v/>
      </c>
      <c r="AY442" s="3" t="str">
        <f t="shared" si="155"/>
        <v/>
      </c>
      <c r="AZ442" s="3" t="str">
        <f t="shared" si="157"/>
        <v/>
      </c>
      <c r="BA442" s="3" t="str">
        <f t="shared" si="155"/>
        <v/>
      </c>
      <c r="BB442" s="3" t="str">
        <f t="shared" si="155"/>
        <v/>
      </c>
      <c r="BC442" s="3" t="str">
        <f t="shared" si="155"/>
        <v/>
      </c>
      <c r="BD442" s="3" t="str">
        <f t="shared" si="155"/>
        <v/>
      </c>
    </row>
    <row r="443" spans="1:56" ht="14.25" customHeight="1" x14ac:dyDescent="0.45">
      <c r="A443" s="3" t="str">
        <f t="shared" si="137"/>
        <v>MedicalClaims.rev_betos_sub_grouper</v>
      </c>
      <c r="B443" t="s">
        <v>319</v>
      </c>
      <c r="C443">
        <v>236</v>
      </c>
      <c r="D443" t="s">
        <v>795</v>
      </c>
      <c r="E443" s="4" t="s">
        <v>598</v>
      </c>
      <c r="F443" t="s">
        <v>598</v>
      </c>
      <c r="G443" t="s">
        <v>6</v>
      </c>
      <c r="H443" s="3">
        <f t="shared" si="151"/>
        <v>100</v>
      </c>
      <c r="I443" t="s">
        <v>835</v>
      </c>
      <c r="K443" t="s">
        <v>8</v>
      </c>
      <c r="L443" t="s">
        <v>795</v>
      </c>
      <c r="N443" s="4"/>
      <c r="O443" s="3" t="b">
        <f t="shared" si="138"/>
        <v>0</v>
      </c>
      <c r="P443" s="3" t="str">
        <f t="shared" si="139"/>
        <v>MedicalClaims</v>
      </c>
      <c r="Q443" s="3" t="str">
        <f t="shared" si="140"/>
        <v>varchar(100)</v>
      </c>
      <c r="S443" s="3" t="str">
        <f t="shared" si="141"/>
        <v>varchar(100)</v>
      </c>
      <c r="T443" s="3" t="str">
        <f t="shared" si="142"/>
        <v>alter table deerwalk.MedicalClaims add rev_betos_sub_grouper varchar(100)</v>
      </c>
      <c r="U443" s="3" t="str">
        <f t="shared" si="143"/>
        <v/>
      </c>
      <c r="V443" s="3" t="str">
        <f t="shared" si="144"/>
        <v/>
      </c>
      <c r="W443" s="3" t="str">
        <f t="shared" si="145"/>
        <v/>
      </c>
      <c r="X443" s="3" t="str">
        <f t="shared" si="146"/>
        <v xml:space="preserve">[Column("rev_betos_sub_grouper")]
[MaxLength(100)]
public string rev_betos_sub_grouper { get; set; }
</v>
      </c>
      <c r="Y443" s="5" t="str">
        <f t="shared" si="147"/>
        <v>@Html.DescriptionListElement(model =&gt; model.rev_betos_sub_grouper)</v>
      </c>
      <c r="Z443" s="3" t="str">
        <f t="shared" si="148"/>
        <v>RevBetosSubGrouper</v>
      </c>
      <c r="AA443" s="3" t="str">
        <f t="shared" si="149"/>
        <v/>
      </c>
      <c r="AC443" s="3" t="str">
        <f t="shared" si="150"/>
        <v/>
      </c>
      <c r="AR443" s="3" t="str">
        <f t="shared" si="156"/>
        <v>rev_betos_sub_grouper</v>
      </c>
      <c r="AS443" s="3" t="str">
        <f t="shared" si="152"/>
        <v>revbetossubgrouper</v>
      </c>
      <c r="AT443" s="3">
        <f t="shared" si="153"/>
        <v>100</v>
      </c>
      <c r="AU443" s="3">
        <f t="shared" si="154"/>
        <v>100</v>
      </c>
      <c r="AV443" s="3" t="str">
        <f t="shared" si="155"/>
        <v/>
      </c>
      <c r="AW443" s="3" t="str">
        <f t="shared" si="155"/>
        <v/>
      </c>
      <c r="AX443" s="3" t="str">
        <f t="shared" si="155"/>
        <v/>
      </c>
      <c r="AY443" s="3" t="str">
        <f t="shared" si="155"/>
        <v/>
      </c>
      <c r="AZ443" s="3" t="str">
        <f t="shared" si="157"/>
        <v/>
      </c>
      <c r="BA443" s="3" t="str">
        <f t="shared" si="155"/>
        <v/>
      </c>
      <c r="BB443" s="3" t="str">
        <f t="shared" si="155"/>
        <v/>
      </c>
      <c r="BC443" s="3" t="str">
        <f t="shared" si="155"/>
        <v/>
      </c>
      <c r="BD443" s="3" t="str">
        <f t="shared" si="155"/>
        <v/>
      </c>
    </row>
    <row r="444" spans="1:56" ht="14.25" customHeight="1" x14ac:dyDescent="0.45">
      <c r="A444" s="3" t="str">
        <f t="shared" si="137"/>
        <v>MedicalClaims.icd1_betos</v>
      </c>
      <c r="B444" t="s">
        <v>319</v>
      </c>
      <c r="C444">
        <v>237</v>
      </c>
      <c r="D444" t="s">
        <v>795</v>
      </c>
      <c r="E444" s="4" t="s">
        <v>599</v>
      </c>
      <c r="F444" t="s">
        <v>599</v>
      </c>
      <c r="G444" t="s">
        <v>6</v>
      </c>
      <c r="H444" s="3">
        <f t="shared" si="151"/>
        <v>100</v>
      </c>
      <c r="I444" t="s">
        <v>835</v>
      </c>
      <c r="K444" t="s">
        <v>8</v>
      </c>
      <c r="L444" t="s">
        <v>795</v>
      </c>
      <c r="N444" s="4"/>
      <c r="O444" s="3" t="b">
        <f t="shared" si="138"/>
        <v>0</v>
      </c>
      <c r="P444" s="3" t="str">
        <f t="shared" si="139"/>
        <v>MedicalClaims</v>
      </c>
      <c r="Q444" s="3" t="str">
        <f t="shared" si="140"/>
        <v>varchar(100)</v>
      </c>
      <c r="S444" s="3" t="str">
        <f t="shared" si="141"/>
        <v>varchar(100)</v>
      </c>
      <c r="T444" s="3" t="str">
        <f t="shared" si="142"/>
        <v>alter table deerwalk.MedicalClaims add icd1_betos varchar(100)</v>
      </c>
      <c r="U444" s="3" t="str">
        <f t="shared" si="143"/>
        <v/>
      </c>
      <c r="V444" s="3" t="str">
        <f t="shared" si="144"/>
        <v/>
      </c>
      <c r="W444" s="3" t="str">
        <f t="shared" si="145"/>
        <v/>
      </c>
      <c r="X444" s="3" t="str">
        <f t="shared" si="146"/>
        <v xml:space="preserve">[Column("icd1_betos")]
[MaxLength(100)]
public string icd1_betos { get; set; }
</v>
      </c>
      <c r="Y444" s="5" t="str">
        <f t="shared" si="147"/>
        <v>@Html.DescriptionListElement(model =&gt; model.icd1_betos)</v>
      </c>
      <c r="Z444" s="3" t="str">
        <f t="shared" si="148"/>
        <v>Icd1Betos</v>
      </c>
      <c r="AA444" s="3" t="str">
        <f t="shared" si="149"/>
        <v/>
      </c>
      <c r="AC444" s="3" t="str">
        <f t="shared" si="150"/>
        <v/>
      </c>
      <c r="AR444" s="3" t="str">
        <f t="shared" si="156"/>
        <v>icd1_betos</v>
      </c>
      <c r="AS444" s="3" t="str">
        <f t="shared" si="152"/>
        <v>icd1betos</v>
      </c>
      <c r="AT444" s="3">
        <f t="shared" si="153"/>
        <v>100</v>
      </c>
      <c r="AU444" s="3">
        <f t="shared" si="154"/>
        <v>100</v>
      </c>
      <c r="AV444" s="3" t="str">
        <f t="shared" si="155"/>
        <v/>
      </c>
      <c r="AW444" s="3" t="str">
        <f t="shared" si="155"/>
        <v/>
      </c>
      <c r="AX444" s="3" t="str">
        <f t="shared" si="155"/>
        <v/>
      </c>
      <c r="AY444" s="3" t="str">
        <f t="shared" si="155"/>
        <v/>
      </c>
      <c r="AZ444" s="3" t="str">
        <f t="shared" si="157"/>
        <v/>
      </c>
      <c r="BA444" s="3" t="str">
        <f t="shared" si="155"/>
        <v/>
      </c>
      <c r="BB444" s="3" t="str">
        <f t="shared" si="155"/>
        <v/>
      </c>
      <c r="BC444" s="3" t="str">
        <f t="shared" si="155"/>
        <v/>
      </c>
      <c r="BD444" s="3" t="str">
        <f t="shared" si="155"/>
        <v/>
      </c>
    </row>
    <row r="445" spans="1:56" ht="14.25" customHeight="1" x14ac:dyDescent="0.45">
      <c r="A445" s="3" t="str">
        <f t="shared" si="137"/>
        <v>MedicalClaims.icd1_betos_grouper</v>
      </c>
      <c r="B445" t="s">
        <v>319</v>
      </c>
      <c r="C445">
        <v>238</v>
      </c>
      <c r="D445" t="s">
        <v>795</v>
      </c>
      <c r="E445" s="4" t="s">
        <v>600</v>
      </c>
      <c r="F445" t="s">
        <v>600</v>
      </c>
      <c r="G445" t="s">
        <v>6</v>
      </c>
      <c r="H445" s="3">
        <f t="shared" si="151"/>
        <v>100</v>
      </c>
      <c r="I445" t="s">
        <v>835</v>
      </c>
      <c r="K445" t="s">
        <v>8</v>
      </c>
      <c r="L445" t="s">
        <v>795</v>
      </c>
      <c r="N445" s="4"/>
      <c r="O445" s="3" t="b">
        <f t="shared" si="138"/>
        <v>0</v>
      </c>
      <c r="P445" s="3" t="str">
        <f t="shared" si="139"/>
        <v>MedicalClaims</v>
      </c>
      <c r="Q445" s="3" t="str">
        <f t="shared" si="140"/>
        <v>varchar(100)</v>
      </c>
      <c r="S445" s="3" t="str">
        <f t="shared" si="141"/>
        <v>varchar(100)</v>
      </c>
      <c r="T445" s="3" t="str">
        <f t="shared" si="142"/>
        <v>alter table deerwalk.MedicalClaims add icd1_betos_grouper varchar(100)</v>
      </c>
      <c r="U445" s="3" t="str">
        <f t="shared" si="143"/>
        <v/>
      </c>
      <c r="V445" s="3" t="str">
        <f t="shared" si="144"/>
        <v/>
      </c>
      <c r="W445" s="3" t="str">
        <f t="shared" si="145"/>
        <v/>
      </c>
      <c r="X445" s="3" t="str">
        <f t="shared" si="146"/>
        <v xml:space="preserve">[Column("icd1_betos_grouper")]
[MaxLength(100)]
public string icd1_betos_grouper { get; set; }
</v>
      </c>
      <c r="Y445" s="5" t="str">
        <f t="shared" si="147"/>
        <v>@Html.DescriptionListElement(model =&gt; model.icd1_betos_grouper)</v>
      </c>
      <c r="Z445" s="3" t="str">
        <f t="shared" si="148"/>
        <v>Icd1BetosGrouper</v>
      </c>
      <c r="AA445" s="3" t="str">
        <f t="shared" si="149"/>
        <v/>
      </c>
      <c r="AC445" s="3" t="str">
        <f t="shared" si="150"/>
        <v/>
      </c>
      <c r="AR445" s="3" t="str">
        <f t="shared" si="156"/>
        <v>icd1_betos_grouper</v>
      </c>
      <c r="AS445" s="3" t="str">
        <f t="shared" si="152"/>
        <v>icd1betosgrouper</v>
      </c>
      <c r="AT445" s="3">
        <f t="shared" si="153"/>
        <v>100</v>
      </c>
      <c r="AU445" s="3">
        <f t="shared" si="154"/>
        <v>100</v>
      </c>
      <c r="AV445" s="3" t="str">
        <f t="shared" si="155"/>
        <v/>
      </c>
      <c r="AW445" s="3" t="str">
        <f t="shared" si="155"/>
        <v/>
      </c>
      <c r="AX445" s="3" t="str">
        <f t="shared" si="155"/>
        <v/>
      </c>
      <c r="AY445" s="3" t="str">
        <f t="shared" ref="AV445:BD477" si="158">IFERROR(IF(FIND(AY$2,$AS445)&gt;=0,AY$1,-1),"")</f>
        <v/>
      </c>
      <c r="AZ445" s="3" t="str">
        <f t="shared" si="157"/>
        <v/>
      </c>
      <c r="BA445" s="3" t="str">
        <f t="shared" si="158"/>
        <v/>
      </c>
      <c r="BB445" s="3" t="str">
        <f t="shared" si="158"/>
        <v/>
      </c>
      <c r="BC445" s="3" t="str">
        <f t="shared" si="158"/>
        <v/>
      </c>
      <c r="BD445" s="3" t="str">
        <f t="shared" si="158"/>
        <v/>
      </c>
    </row>
    <row r="446" spans="1:56" ht="14.25" customHeight="1" x14ac:dyDescent="0.45">
      <c r="A446" s="3" t="str">
        <f t="shared" si="137"/>
        <v>MedicalClaims.icd1_betos_sub_grouper</v>
      </c>
      <c r="B446" t="s">
        <v>319</v>
      </c>
      <c r="C446">
        <v>239</v>
      </c>
      <c r="D446" t="s">
        <v>795</v>
      </c>
      <c r="E446" s="4" t="s">
        <v>601</v>
      </c>
      <c r="F446" t="s">
        <v>601</v>
      </c>
      <c r="G446" t="s">
        <v>6</v>
      </c>
      <c r="H446" s="3">
        <f t="shared" si="151"/>
        <v>100</v>
      </c>
      <c r="I446" t="s">
        <v>835</v>
      </c>
      <c r="K446" t="s">
        <v>8</v>
      </c>
      <c r="L446" t="s">
        <v>795</v>
      </c>
      <c r="N446" s="4"/>
      <c r="O446" s="3" t="b">
        <f t="shared" si="138"/>
        <v>0</v>
      </c>
      <c r="P446" s="3" t="str">
        <f t="shared" si="139"/>
        <v>MedicalClaims</v>
      </c>
      <c r="Q446" s="3" t="str">
        <f t="shared" si="140"/>
        <v>varchar(100)</v>
      </c>
      <c r="S446" s="3" t="str">
        <f t="shared" si="141"/>
        <v>varchar(100)</v>
      </c>
      <c r="T446" s="3" t="str">
        <f t="shared" si="142"/>
        <v>alter table deerwalk.MedicalClaims add icd1_betos_sub_grouper varchar(100)</v>
      </c>
      <c r="U446" s="3" t="str">
        <f t="shared" si="143"/>
        <v/>
      </c>
      <c r="V446" s="3" t="str">
        <f t="shared" si="144"/>
        <v/>
      </c>
      <c r="W446" s="3" t="str">
        <f t="shared" si="145"/>
        <v/>
      </c>
      <c r="X446" s="3" t="str">
        <f t="shared" si="146"/>
        <v xml:space="preserve">[Column("icd1_betos_sub_grouper")]
[MaxLength(100)]
public string icd1_betos_sub_grouper { get; set; }
</v>
      </c>
      <c r="Y446" s="5" t="str">
        <f t="shared" si="147"/>
        <v>@Html.DescriptionListElement(model =&gt; model.icd1_betos_sub_grouper)</v>
      </c>
      <c r="Z446" s="3" t="str">
        <f t="shared" si="148"/>
        <v>Icd1BetosSubGrouper</v>
      </c>
      <c r="AA446" s="3" t="str">
        <f t="shared" si="149"/>
        <v/>
      </c>
      <c r="AC446" s="3" t="str">
        <f t="shared" si="150"/>
        <v/>
      </c>
      <c r="AR446" s="3" t="str">
        <f t="shared" si="156"/>
        <v>icd1_betos_sub_grouper</v>
      </c>
      <c r="AS446" s="3" t="str">
        <f t="shared" si="152"/>
        <v>icd1betossubgrouper</v>
      </c>
      <c r="AT446" s="3">
        <f t="shared" si="153"/>
        <v>100</v>
      </c>
      <c r="AU446" s="3">
        <f t="shared" si="154"/>
        <v>100</v>
      </c>
      <c r="AV446" s="3" t="str">
        <f t="shared" si="158"/>
        <v/>
      </c>
      <c r="AW446" s="3" t="str">
        <f t="shared" si="158"/>
        <v/>
      </c>
      <c r="AX446" s="3" t="str">
        <f t="shared" si="158"/>
        <v/>
      </c>
      <c r="AY446" s="3" t="str">
        <f t="shared" si="158"/>
        <v/>
      </c>
      <c r="AZ446" s="3" t="str">
        <f t="shared" si="157"/>
        <v/>
      </c>
      <c r="BA446" s="3" t="str">
        <f t="shared" si="158"/>
        <v/>
      </c>
      <c r="BB446" s="3" t="str">
        <f t="shared" si="158"/>
        <v/>
      </c>
      <c r="BC446" s="3" t="str">
        <f t="shared" si="158"/>
        <v/>
      </c>
      <c r="BD446" s="3" t="str">
        <f t="shared" si="158"/>
        <v/>
      </c>
    </row>
    <row r="447" spans="1:56" ht="14.25" customHeight="1" x14ac:dyDescent="0.45">
      <c r="A447" s="3" t="str">
        <f t="shared" si="137"/>
        <v>MedicalClaims.icd2_betos</v>
      </c>
      <c r="B447" t="s">
        <v>319</v>
      </c>
      <c r="C447">
        <v>240</v>
      </c>
      <c r="D447" t="s">
        <v>795</v>
      </c>
      <c r="E447" s="4" t="s">
        <v>602</v>
      </c>
      <c r="F447" t="s">
        <v>602</v>
      </c>
      <c r="G447" t="s">
        <v>6</v>
      </c>
      <c r="H447" s="3">
        <f t="shared" si="151"/>
        <v>100</v>
      </c>
      <c r="I447" t="s">
        <v>835</v>
      </c>
      <c r="K447" t="s">
        <v>8</v>
      </c>
      <c r="L447" t="s">
        <v>795</v>
      </c>
      <c r="N447" s="4"/>
      <c r="O447" s="3" t="b">
        <f t="shared" si="138"/>
        <v>0</v>
      </c>
      <c r="P447" s="3" t="str">
        <f t="shared" si="139"/>
        <v>MedicalClaims</v>
      </c>
      <c r="Q447" s="3" t="str">
        <f t="shared" si="140"/>
        <v>varchar(100)</v>
      </c>
      <c r="S447" s="3" t="str">
        <f t="shared" si="141"/>
        <v>varchar(100)</v>
      </c>
      <c r="T447" s="3" t="str">
        <f t="shared" si="142"/>
        <v>alter table deerwalk.MedicalClaims add icd2_betos varchar(100)</v>
      </c>
      <c r="U447" s="3" t="str">
        <f t="shared" si="143"/>
        <v/>
      </c>
      <c r="V447" s="3" t="str">
        <f t="shared" si="144"/>
        <v/>
      </c>
      <c r="W447" s="3" t="str">
        <f t="shared" si="145"/>
        <v/>
      </c>
      <c r="X447" s="3" t="str">
        <f t="shared" si="146"/>
        <v xml:space="preserve">[Column("icd2_betos")]
[MaxLength(100)]
public string icd2_betos { get; set; }
</v>
      </c>
      <c r="Y447" s="5" t="str">
        <f t="shared" si="147"/>
        <v>@Html.DescriptionListElement(model =&gt; model.icd2_betos)</v>
      </c>
      <c r="Z447" s="3" t="str">
        <f t="shared" si="148"/>
        <v>Icd2Betos</v>
      </c>
      <c r="AA447" s="3" t="str">
        <f t="shared" si="149"/>
        <v/>
      </c>
      <c r="AC447" s="3" t="str">
        <f t="shared" si="150"/>
        <v/>
      </c>
      <c r="AR447" s="3" t="str">
        <f t="shared" si="156"/>
        <v>icd2_betos</v>
      </c>
      <c r="AS447" s="3" t="str">
        <f t="shared" si="152"/>
        <v>icd2betos</v>
      </c>
      <c r="AT447" s="3">
        <f t="shared" si="153"/>
        <v>100</v>
      </c>
      <c r="AU447" s="3">
        <f t="shared" si="154"/>
        <v>100</v>
      </c>
      <c r="AV447" s="3" t="str">
        <f t="shared" si="158"/>
        <v/>
      </c>
      <c r="AW447" s="3" t="str">
        <f t="shared" si="158"/>
        <v/>
      </c>
      <c r="AX447" s="3" t="str">
        <f t="shared" si="158"/>
        <v/>
      </c>
      <c r="AY447" s="3" t="str">
        <f t="shared" si="158"/>
        <v/>
      </c>
      <c r="AZ447" s="3" t="str">
        <f t="shared" si="157"/>
        <v/>
      </c>
      <c r="BA447" s="3" t="str">
        <f t="shared" si="158"/>
        <v/>
      </c>
      <c r="BB447" s="3" t="str">
        <f t="shared" si="158"/>
        <v/>
      </c>
      <c r="BC447" s="3" t="str">
        <f t="shared" si="158"/>
        <v/>
      </c>
      <c r="BD447" s="3" t="str">
        <f t="shared" si="158"/>
        <v/>
      </c>
    </row>
    <row r="448" spans="1:56" ht="14.25" customHeight="1" x14ac:dyDescent="0.45">
      <c r="A448" s="3" t="str">
        <f t="shared" si="137"/>
        <v>MedicalClaims.icd2_betos_grouper</v>
      </c>
      <c r="B448" t="s">
        <v>319</v>
      </c>
      <c r="C448">
        <v>241</v>
      </c>
      <c r="D448" t="s">
        <v>795</v>
      </c>
      <c r="E448" s="4" t="s">
        <v>603</v>
      </c>
      <c r="F448" t="s">
        <v>603</v>
      </c>
      <c r="G448" t="s">
        <v>6</v>
      </c>
      <c r="H448" s="3">
        <f t="shared" si="151"/>
        <v>100</v>
      </c>
      <c r="I448" t="s">
        <v>835</v>
      </c>
      <c r="K448" t="s">
        <v>8</v>
      </c>
      <c r="L448" t="s">
        <v>795</v>
      </c>
      <c r="N448" s="4"/>
      <c r="O448" s="3" t="b">
        <f t="shared" si="138"/>
        <v>0</v>
      </c>
      <c r="P448" s="3" t="str">
        <f t="shared" si="139"/>
        <v>MedicalClaims</v>
      </c>
      <c r="Q448" s="3" t="str">
        <f t="shared" si="140"/>
        <v>varchar(100)</v>
      </c>
      <c r="S448" s="3" t="str">
        <f t="shared" si="141"/>
        <v>varchar(100)</v>
      </c>
      <c r="T448" s="3" t="str">
        <f t="shared" si="142"/>
        <v>alter table deerwalk.MedicalClaims add icd2_betos_grouper varchar(100)</v>
      </c>
      <c r="U448" s="3" t="str">
        <f t="shared" si="143"/>
        <v/>
      </c>
      <c r="V448" s="3" t="str">
        <f t="shared" si="144"/>
        <v/>
      </c>
      <c r="W448" s="3" t="str">
        <f t="shared" si="145"/>
        <v/>
      </c>
      <c r="X448" s="3" t="str">
        <f t="shared" si="146"/>
        <v xml:space="preserve">[Column("icd2_betos_grouper")]
[MaxLength(100)]
public string icd2_betos_grouper { get; set; }
</v>
      </c>
      <c r="Y448" s="5" t="str">
        <f t="shared" si="147"/>
        <v>@Html.DescriptionListElement(model =&gt; model.icd2_betos_grouper)</v>
      </c>
      <c r="Z448" s="3" t="str">
        <f t="shared" si="148"/>
        <v>Icd2BetosGrouper</v>
      </c>
      <c r="AA448" s="3" t="str">
        <f t="shared" si="149"/>
        <v/>
      </c>
      <c r="AC448" s="3" t="str">
        <f t="shared" si="150"/>
        <v/>
      </c>
      <c r="AR448" s="3" t="str">
        <f t="shared" si="156"/>
        <v>icd2_betos_grouper</v>
      </c>
      <c r="AS448" s="3" t="str">
        <f t="shared" si="152"/>
        <v>icd2betosgrouper</v>
      </c>
      <c r="AT448" s="3">
        <f t="shared" si="153"/>
        <v>100</v>
      </c>
      <c r="AU448" s="3">
        <f t="shared" si="154"/>
        <v>100</v>
      </c>
      <c r="AV448" s="3" t="str">
        <f t="shared" si="158"/>
        <v/>
      </c>
      <c r="AW448" s="3" t="str">
        <f t="shared" si="158"/>
        <v/>
      </c>
      <c r="AX448" s="3" t="str">
        <f t="shared" si="158"/>
        <v/>
      </c>
      <c r="AY448" s="3" t="str">
        <f t="shared" si="158"/>
        <v/>
      </c>
      <c r="AZ448" s="3" t="str">
        <f t="shared" si="157"/>
        <v/>
      </c>
      <c r="BA448" s="3" t="str">
        <f t="shared" si="158"/>
        <v/>
      </c>
      <c r="BB448" s="3" t="str">
        <f t="shared" si="158"/>
        <v/>
      </c>
      <c r="BC448" s="3" t="str">
        <f t="shared" si="158"/>
        <v/>
      </c>
      <c r="BD448" s="3" t="str">
        <f t="shared" si="158"/>
        <v/>
      </c>
    </row>
    <row r="449" spans="1:56" ht="14.25" customHeight="1" x14ac:dyDescent="0.45">
      <c r="A449" s="3" t="str">
        <f t="shared" si="137"/>
        <v>MedicalClaims.icd2_betos_sub_grouper</v>
      </c>
      <c r="B449" t="s">
        <v>319</v>
      </c>
      <c r="C449">
        <v>242</v>
      </c>
      <c r="D449" t="s">
        <v>795</v>
      </c>
      <c r="E449" s="4" t="s">
        <v>604</v>
      </c>
      <c r="F449" t="s">
        <v>604</v>
      </c>
      <c r="G449" t="s">
        <v>6</v>
      </c>
      <c r="H449" s="3">
        <f t="shared" si="151"/>
        <v>100</v>
      </c>
      <c r="I449" t="s">
        <v>835</v>
      </c>
      <c r="K449" t="s">
        <v>8</v>
      </c>
      <c r="L449" t="s">
        <v>795</v>
      </c>
      <c r="N449" s="4"/>
      <c r="O449" s="3" t="b">
        <f t="shared" si="138"/>
        <v>0</v>
      </c>
      <c r="P449" s="3" t="str">
        <f t="shared" si="139"/>
        <v>MedicalClaims</v>
      </c>
      <c r="Q449" s="3" t="str">
        <f t="shared" si="140"/>
        <v>varchar(100)</v>
      </c>
      <c r="S449" s="3" t="str">
        <f t="shared" si="141"/>
        <v>varchar(100)</v>
      </c>
      <c r="T449" s="3" t="str">
        <f t="shared" si="142"/>
        <v>alter table deerwalk.MedicalClaims add icd2_betos_sub_grouper varchar(100)</v>
      </c>
      <c r="U449" s="3" t="str">
        <f t="shared" si="143"/>
        <v/>
      </c>
      <c r="V449" s="3" t="str">
        <f t="shared" si="144"/>
        <v/>
      </c>
      <c r="W449" s="3" t="str">
        <f t="shared" si="145"/>
        <v/>
      </c>
      <c r="X449" s="3" t="str">
        <f t="shared" si="146"/>
        <v xml:space="preserve">[Column("icd2_betos_sub_grouper")]
[MaxLength(100)]
public string icd2_betos_sub_grouper { get; set; }
</v>
      </c>
      <c r="Y449" s="5" t="str">
        <f t="shared" si="147"/>
        <v>@Html.DescriptionListElement(model =&gt; model.icd2_betos_sub_grouper)</v>
      </c>
      <c r="Z449" s="3" t="str">
        <f t="shared" si="148"/>
        <v>Icd2BetosSubGrouper</v>
      </c>
      <c r="AA449" s="3" t="str">
        <f t="shared" si="149"/>
        <v/>
      </c>
      <c r="AC449" s="3" t="str">
        <f t="shared" si="150"/>
        <v/>
      </c>
      <c r="AR449" s="3" t="str">
        <f t="shared" si="156"/>
        <v>icd2_betos_sub_grouper</v>
      </c>
      <c r="AS449" s="3" t="str">
        <f t="shared" si="152"/>
        <v>icd2betossubgrouper</v>
      </c>
      <c r="AT449" s="3">
        <f t="shared" si="153"/>
        <v>100</v>
      </c>
      <c r="AU449" s="3">
        <f t="shared" si="154"/>
        <v>100</v>
      </c>
      <c r="AV449" s="3" t="str">
        <f t="shared" si="158"/>
        <v/>
      </c>
      <c r="AW449" s="3" t="str">
        <f t="shared" si="158"/>
        <v/>
      </c>
      <c r="AX449" s="3" t="str">
        <f t="shared" si="158"/>
        <v/>
      </c>
      <c r="AY449" s="3" t="str">
        <f t="shared" si="158"/>
        <v/>
      </c>
      <c r="AZ449" s="3" t="str">
        <f t="shared" si="157"/>
        <v/>
      </c>
      <c r="BA449" s="3" t="str">
        <f t="shared" si="158"/>
        <v/>
      </c>
      <c r="BB449" s="3" t="str">
        <f t="shared" si="158"/>
        <v/>
      </c>
      <c r="BC449" s="3" t="str">
        <f t="shared" si="158"/>
        <v/>
      </c>
      <c r="BD449" s="3" t="str">
        <f t="shared" si="158"/>
        <v/>
      </c>
    </row>
    <row r="450" spans="1:56" ht="14.25" customHeight="1" x14ac:dyDescent="0.45">
      <c r="A450" s="3" t="str">
        <f t="shared" si="137"/>
        <v>MedicalClaims.drg_betos</v>
      </c>
      <c r="B450" t="s">
        <v>319</v>
      </c>
      <c r="C450">
        <v>243</v>
      </c>
      <c r="D450" t="s">
        <v>795</v>
      </c>
      <c r="E450" s="4" t="s">
        <v>605</v>
      </c>
      <c r="F450" t="s">
        <v>605</v>
      </c>
      <c r="G450" t="s">
        <v>6</v>
      </c>
      <c r="H450" s="3">
        <f t="shared" si="151"/>
        <v>100</v>
      </c>
      <c r="I450" t="s">
        <v>835</v>
      </c>
      <c r="K450" t="s">
        <v>8</v>
      </c>
      <c r="L450" t="s">
        <v>795</v>
      </c>
      <c r="N450" s="4"/>
      <c r="O450" s="3" t="b">
        <f t="shared" si="138"/>
        <v>0</v>
      </c>
      <c r="P450" s="3" t="str">
        <f t="shared" si="139"/>
        <v>MedicalClaims</v>
      </c>
      <c r="Q450" s="3" t="str">
        <f t="shared" si="140"/>
        <v>varchar(100)</v>
      </c>
      <c r="S450" s="3" t="str">
        <f t="shared" si="141"/>
        <v>varchar(100)</v>
      </c>
      <c r="T450" s="3" t="str">
        <f t="shared" si="142"/>
        <v>alter table deerwalk.MedicalClaims add drg_betos varchar(100)</v>
      </c>
      <c r="U450" s="3" t="str">
        <f t="shared" si="143"/>
        <v/>
      </c>
      <c r="V450" s="3" t="str">
        <f t="shared" si="144"/>
        <v/>
      </c>
      <c r="W450" s="3" t="str">
        <f t="shared" si="145"/>
        <v/>
      </c>
      <c r="X450" s="3" t="str">
        <f t="shared" si="146"/>
        <v xml:space="preserve">[Column("drg_betos")]
[MaxLength(100)]
public string drg_betos { get; set; }
</v>
      </c>
      <c r="Y450" s="5" t="str">
        <f t="shared" si="147"/>
        <v>@Html.DescriptionListElement(model =&gt; model.drg_betos)</v>
      </c>
      <c r="Z450" s="3" t="str">
        <f t="shared" si="148"/>
        <v>DrgBetos</v>
      </c>
      <c r="AA450" s="3" t="str">
        <f t="shared" si="149"/>
        <v/>
      </c>
      <c r="AC450" s="3" t="str">
        <f t="shared" si="150"/>
        <v/>
      </c>
      <c r="AR450" s="3" t="str">
        <f t="shared" si="156"/>
        <v>drg_betos</v>
      </c>
      <c r="AS450" s="3" t="str">
        <f t="shared" si="152"/>
        <v>drgbetos</v>
      </c>
      <c r="AT450" s="3">
        <f t="shared" si="153"/>
        <v>100</v>
      </c>
      <c r="AU450" s="3">
        <f t="shared" si="154"/>
        <v>100</v>
      </c>
      <c r="AV450" s="3" t="str">
        <f t="shared" si="158"/>
        <v/>
      </c>
      <c r="AW450" s="3" t="str">
        <f t="shared" si="158"/>
        <v/>
      </c>
      <c r="AX450" s="3" t="str">
        <f t="shared" si="158"/>
        <v/>
      </c>
      <c r="AY450" s="3" t="str">
        <f t="shared" si="158"/>
        <v/>
      </c>
      <c r="AZ450" s="3" t="str">
        <f t="shared" si="157"/>
        <v/>
      </c>
      <c r="BA450" s="3" t="str">
        <f t="shared" si="158"/>
        <v/>
      </c>
      <c r="BB450" s="3" t="str">
        <f t="shared" si="158"/>
        <v/>
      </c>
      <c r="BC450" s="3" t="str">
        <f t="shared" si="158"/>
        <v/>
      </c>
      <c r="BD450" s="3" t="str">
        <f t="shared" si="158"/>
        <v/>
      </c>
    </row>
    <row r="451" spans="1:56" ht="14.25" customHeight="1" x14ac:dyDescent="0.45">
      <c r="A451" s="3" t="str">
        <f t="shared" ref="A451:A514" si="159">P451&amp;"."&amp;E451</f>
        <v>MedicalClaims.drg_betos_grouper</v>
      </c>
      <c r="B451" t="s">
        <v>319</v>
      </c>
      <c r="C451">
        <v>244</v>
      </c>
      <c r="D451" t="s">
        <v>795</v>
      </c>
      <c r="E451" s="4" t="s">
        <v>606</v>
      </c>
      <c r="F451" t="s">
        <v>606</v>
      </c>
      <c r="G451" t="s">
        <v>6</v>
      </c>
      <c r="H451" s="3">
        <f t="shared" si="151"/>
        <v>100</v>
      </c>
      <c r="I451" t="s">
        <v>835</v>
      </c>
      <c r="K451" t="s">
        <v>8</v>
      </c>
      <c r="L451" t="s">
        <v>795</v>
      </c>
      <c r="N451" s="4"/>
      <c r="O451" s="3" t="b">
        <f t="shared" ref="O451:O514" si="160">LEFT(E451,3)="udf"</f>
        <v>0</v>
      </c>
      <c r="P451" s="3" t="str">
        <f t="shared" ref="P451:P514" si="161">VLOOKUP(B451,TableMap,3,FALSE)</f>
        <v>MedicalClaims</v>
      </c>
      <c r="Q451" s="3" t="str">
        <f t="shared" ref="Q451:Q514" si="162">IF(OR(G451="varchar", G451=""),"varchar("&amp;I451&amp;")", G451) &amp; IF(LEN(TRIM(D451))&gt;0," not null ","")</f>
        <v>varchar(100)</v>
      </c>
      <c r="S451" s="3" t="str">
        <f t="shared" ref="S451:S514" si="163">IF(ISBLANK(R451),Q451,R451)</f>
        <v>varchar(100)</v>
      </c>
      <c r="T451" s="3" t="str">
        <f t="shared" ref="T451:T514" si="164">"alter table "&amp;SchemaName&amp;"."&amp;P451&amp;" add "&amp;E451&amp;" "&amp;S451</f>
        <v>alter table deerwalk.MedicalClaims add drg_betos_grouper varchar(100)</v>
      </c>
      <c r="U451" s="3" t="str">
        <f t="shared" ref="U451:U514" si="165">IF(LEN(TRIM(K451))&gt;0,"exec db.ColumnPropertySet '"&amp;$P451&amp;"', '"&amp;$E451&amp;"', '"&amp;K451&amp;"', @tableSchema='"&amp;SchemaName&amp;"'","")</f>
        <v/>
      </c>
      <c r="V451" s="3" t="str">
        <f t="shared" ref="V451:V514" si="166">IF(LEN(TRIM(L451))=0,"","exec db.ColumnPropertySet '"&amp;$P451&amp;"', '"&amp;$E451&amp;"', '"&amp;L451&amp;"', @propertyName='SampleData', @tableSchema='"&amp;SchemaName&amp;"'")</f>
        <v/>
      </c>
      <c r="W451" s="3" t="str">
        <f t="shared" ref="W451:W514" si="167">IF(O451,"exec db.ColumnPropertySet '"&amp;$P451&amp;"', '"&amp;$E451&amp;"', 'UserDefinedData', @propertyName='CustomAttribute', @tableSchema='"&amp;SchemaName&amp;"'", "")</f>
        <v/>
      </c>
      <c r="X451" s="3" t="str">
        <f t="shared" ref="X451:X514" si="168">IF(LEN(TRIM(" "&amp;K451))&gt;0,"/// &lt;summary&gt;"&amp;K451&amp;"&lt;/summary&gt;
"&amp;"[Description("""&amp;K451&amp;""")]
","")&amp;IF(G451="date","[DataType(DataType.Date)]
","")&amp;IF(D451="1","[Required]
","")&amp;"[Column("""&amp;E451&amp;""")]
"&amp;IF(LEN(TRIM(" "&amp;L451))&gt;0,"[SampleData("""&amp;L451&amp;""")]
","")&amp;IF(LEN(TRIM(" "&amp;I451))&gt;0,"[MaxLength("&amp;I451&amp;")]
","")&amp;"public "&amp;IF(G451="","string",VLOOKUP(G451,TypeMap,2,FALSE))&amp;" "&amp;E451&amp;" { get; set; }
"</f>
        <v xml:space="preserve">[Column("drg_betos_grouper")]
[MaxLength(100)]
public string drg_betos_grouper { get; set; }
</v>
      </c>
      <c r="Y451" s="5" t="str">
        <f t="shared" ref="Y451:Y514" si="169">"@Html.DescriptionListElement(model =&gt; model."&amp;E451&amp;")"</f>
        <v>@Html.DescriptionListElement(model =&gt; model.drg_betos_grouper)</v>
      </c>
      <c r="Z451" s="3" t="str">
        <f t="shared" ref="Z451:Z514" si="170">SUBSTITUTE(SUBSTITUTE(PROPER(SUBSTITUTE(E451,"_"," "))&amp;" ", "Id ", "ID"), " ", "")</f>
        <v>DrgBetosGrouper</v>
      </c>
      <c r="AA451" s="3" t="str">
        <f t="shared" ref="AA451:AA514" si="171">IF(G451="date","alter table "&amp;SchemaName&amp;"."&amp;P451&amp;" add "&amp;Z451&amp;"DateDimId int null references DateDimensions(DateDimensionId);  exec db.ColumnPropertySet '"&amp;$P451&amp;"', '"&amp;$Z451&amp;"DateDimId', '"&amp;$E451&amp;"', @propertyName='BaseField', @tableSchema='"&amp;SchemaName&amp;"'","")</f>
        <v/>
      </c>
      <c r="AC451" s="3" t="str">
        <f t="shared" ref="AC451:AC514" si="172">IF(LEN(TRIM(J451))=0,"","exec db.ColumnPropertySet '"&amp;$P451&amp;"', '"&amp;$E451&amp;"', '"&amp;J451&amp;"', @propertyName='DisplayName', @tableSchema='"&amp;SchemaName&amp;"'")</f>
        <v/>
      </c>
      <c r="AR451" s="3" t="str">
        <f t="shared" si="156"/>
        <v>drg_betos_grouper</v>
      </c>
      <c r="AS451" s="3" t="str">
        <f t="shared" si="152"/>
        <v>drgbetosgrouper</v>
      </c>
      <c r="AT451" s="3">
        <f t="shared" si="153"/>
        <v>100</v>
      </c>
      <c r="AU451" s="3">
        <f t="shared" si="154"/>
        <v>100</v>
      </c>
      <c r="AV451" s="3" t="str">
        <f t="shared" si="158"/>
        <v/>
      </c>
      <c r="AW451" s="3" t="str">
        <f t="shared" si="158"/>
        <v/>
      </c>
      <c r="AX451" s="3" t="str">
        <f t="shared" si="158"/>
        <v/>
      </c>
      <c r="AY451" s="3" t="str">
        <f t="shared" si="158"/>
        <v/>
      </c>
      <c r="AZ451" s="3" t="str">
        <f t="shared" si="157"/>
        <v/>
      </c>
      <c r="BA451" s="3" t="str">
        <f t="shared" si="158"/>
        <v/>
      </c>
      <c r="BB451" s="3" t="str">
        <f t="shared" si="158"/>
        <v/>
      </c>
      <c r="BC451" s="3" t="str">
        <f t="shared" si="158"/>
        <v/>
      </c>
      <c r="BD451" s="3" t="str">
        <f t="shared" si="158"/>
        <v/>
      </c>
    </row>
    <row r="452" spans="1:56" ht="14.25" customHeight="1" x14ac:dyDescent="0.45">
      <c r="A452" s="3" t="str">
        <f t="shared" si="159"/>
        <v>MedicalClaims.drg_betos_sub_grouper</v>
      </c>
      <c r="B452" t="s">
        <v>319</v>
      </c>
      <c r="C452">
        <v>245</v>
      </c>
      <c r="D452" t="s">
        <v>795</v>
      </c>
      <c r="E452" s="4" t="s">
        <v>607</v>
      </c>
      <c r="F452" t="s">
        <v>607</v>
      </c>
      <c r="G452" t="s">
        <v>6</v>
      </c>
      <c r="H452" s="3">
        <f t="shared" ref="H452:H515" si="173">IFERROR(AT452,I452)</f>
        <v>100</v>
      </c>
      <c r="I452" t="s">
        <v>835</v>
      </c>
      <c r="K452" t="s">
        <v>8</v>
      </c>
      <c r="L452" t="s">
        <v>795</v>
      </c>
      <c r="N452" s="4"/>
      <c r="O452" s="3" t="b">
        <f t="shared" si="160"/>
        <v>0</v>
      </c>
      <c r="P452" s="3" t="str">
        <f t="shared" si="161"/>
        <v>MedicalClaims</v>
      </c>
      <c r="Q452" s="3" t="str">
        <f t="shared" si="162"/>
        <v>varchar(100)</v>
      </c>
      <c r="S452" s="3" t="str">
        <f t="shared" si="163"/>
        <v>varchar(100)</v>
      </c>
      <c r="T452" s="3" t="str">
        <f t="shared" si="164"/>
        <v>alter table deerwalk.MedicalClaims add drg_betos_sub_grouper varchar(100)</v>
      </c>
      <c r="U452" s="3" t="str">
        <f t="shared" si="165"/>
        <v/>
      </c>
      <c r="V452" s="3" t="str">
        <f t="shared" si="166"/>
        <v/>
      </c>
      <c r="W452" s="3" t="str">
        <f t="shared" si="167"/>
        <v/>
      </c>
      <c r="X452" s="3" t="str">
        <f t="shared" si="168"/>
        <v xml:space="preserve">[Column("drg_betos_sub_grouper")]
[MaxLength(100)]
public string drg_betos_sub_grouper { get; set; }
</v>
      </c>
      <c r="Y452" s="5" t="str">
        <f t="shared" si="169"/>
        <v>@Html.DescriptionListElement(model =&gt; model.drg_betos_sub_grouper)</v>
      </c>
      <c r="Z452" s="3" t="str">
        <f t="shared" si="170"/>
        <v>DrgBetosSubGrouper</v>
      </c>
      <c r="AA452" s="3" t="str">
        <f t="shared" si="171"/>
        <v/>
      </c>
      <c r="AC452" s="3" t="str">
        <f t="shared" si="172"/>
        <v/>
      </c>
      <c r="AR452" s="3" t="str">
        <f t="shared" si="156"/>
        <v>drg_betos_sub_grouper</v>
      </c>
      <c r="AS452" s="3" t="str">
        <f t="shared" ref="AS452:AS515" si="174">SUBSTITUTE(AR452,"_","")</f>
        <v>drgbetossubgrouper</v>
      </c>
      <c r="AT452" s="3">
        <f t="shared" si="153"/>
        <v>100</v>
      </c>
      <c r="AU452" s="3">
        <f t="shared" si="154"/>
        <v>100</v>
      </c>
      <c r="AV452" s="3" t="str">
        <f t="shared" si="158"/>
        <v/>
      </c>
      <c r="AW452" s="3" t="str">
        <f t="shared" si="158"/>
        <v/>
      </c>
      <c r="AX452" s="3" t="str">
        <f t="shared" si="158"/>
        <v/>
      </c>
      <c r="AY452" s="3" t="str">
        <f t="shared" si="158"/>
        <v/>
      </c>
      <c r="AZ452" s="3" t="str">
        <f t="shared" si="157"/>
        <v/>
      </c>
      <c r="BA452" s="3" t="str">
        <f t="shared" si="158"/>
        <v/>
      </c>
      <c r="BB452" s="3" t="str">
        <f t="shared" si="158"/>
        <v/>
      </c>
      <c r="BC452" s="3" t="str">
        <f t="shared" si="158"/>
        <v/>
      </c>
      <c r="BD452" s="3" t="str">
        <f t="shared" si="158"/>
        <v/>
      </c>
    </row>
    <row r="453" spans="1:56" ht="14.25" customHeight="1" x14ac:dyDescent="0.45">
      <c r="A453" s="3" t="str">
        <f t="shared" si="159"/>
        <v>MedicalClaims.proc7_betos</v>
      </c>
      <c r="B453" t="s">
        <v>319</v>
      </c>
      <c r="C453">
        <v>246</v>
      </c>
      <c r="D453" t="s">
        <v>795</v>
      </c>
      <c r="E453" s="4" t="s">
        <v>608</v>
      </c>
      <c r="F453" t="s">
        <v>608</v>
      </c>
      <c r="G453" t="s">
        <v>6</v>
      </c>
      <c r="H453" s="3">
        <f t="shared" si="173"/>
        <v>100</v>
      </c>
      <c r="I453" t="s">
        <v>835</v>
      </c>
      <c r="K453" t="s">
        <v>8</v>
      </c>
      <c r="L453" t="s">
        <v>795</v>
      </c>
      <c r="N453" s="4"/>
      <c r="O453" s="3" t="b">
        <f t="shared" si="160"/>
        <v>0</v>
      </c>
      <c r="P453" s="3" t="str">
        <f t="shared" si="161"/>
        <v>MedicalClaims</v>
      </c>
      <c r="Q453" s="3" t="str">
        <f t="shared" si="162"/>
        <v>varchar(100)</v>
      </c>
      <c r="S453" s="3" t="str">
        <f t="shared" si="163"/>
        <v>varchar(100)</v>
      </c>
      <c r="T453" s="3" t="str">
        <f t="shared" si="164"/>
        <v>alter table deerwalk.MedicalClaims add proc7_betos varchar(100)</v>
      </c>
      <c r="U453" s="3" t="str">
        <f t="shared" si="165"/>
        <v/>
      </c>
      <c r="V453" s="3" t="str">
        <f t="shared" si="166"/>
        <v/>
      </c>
      <c r="W453" s="3" t="str">
        <f t="shared" si="167"/>
        <v/>
      </c>
      <c r="X453" s="3" t="str">
        <f t="shared" si="168"/>
        <v xml:space="preserve">[Column("proc7_betos")]
[MaxLength(100)]
public string proc7_betos { get; set; }
</v>
      </c>
      <c r="Y453" s="5" t="str">
        <f t="shared" si="169"/>
        <v>@Html.DescriptionListElement(model =&gt; model.proc7_betos)</v>
      </c>
      <c r="Z453" s="3" t="str">
        <f t="shared" si="170"/>
        <v>Proc7Betos</v>
      </c>
      <c r="AA453" s="3" t="str">
        <f t="shared" si="171"/>
        <v/>
      </c>
      <c r="AC453" s="3" t="str">
        <f t="shared" si="172"/>
        <v/>
      </c>
      <c r="AR453" s="3" t="str">
        <f t="shared" si="156"/>
        <v>proc7_betos</v>
      </c>
      <c r="AS453" s="3" t="str">
        <f t="shared" si="174"/>
        <v>proc7betos</v>
      </c>
      <c r="AT453" s="3">
        <f t="shared" si="153"/>
        <v>100</v>
      </c>
      <c r="AU453" s="3">
        <f t="shared" si="154"/>
        <v>100</v>
      </c>
      <c r="AV453" s="3" t="str">
        <f t="shared" si="158"/>
        <v/>
      </c>
      <c r="AW453" s="3" t="str">
        <f t="shared" si="158"/>
        <v/>
      </c>
      <c r="AX453" s="3" t="str">
        <f t="shared" si="158"/>
        <v/>
      </c>
      <c r="AY453" s="3" t="str">
        <f t="shared" si="158"/>
        <v/>
      </c>
      <c r="AZ453" s="3" t="str">
        <f t="shared" si="157"/>
        <v/>
      </c>
      <c r="BA453" s="3" t="str">
        <f t="shared" si="158"/>
        <v/>
      </c>
      <c r="BB453" s="3" t="str">
        <f t="shared" si="158"/>
        <v/>
      </c>
      <c r="BC453" s="3" t="str">
        <f t="shared" si="158"/>
        <v/>
      </c>
      <c r="BD453" s="3" t="str">
        <f t="shared" si="158"/>
        <v/>
      </c>
    </row>
    <row r="454" spans="1:56" ht="14.25" customHeight="1" x14ac:dyDescent="0.45">
      <c r="A454" s="3" t="str">
        <f t="shared" si="159"/>
        <v>MedicalClaims.proc7_betos_grouper</v>
      </c>
      <c r="B454" t="s">
        <v>319</v>
      </c>
      <c r="C454">
        <v>247</v>
      </c>
      <c r="D454" t="s">
        <v>795</v>
      </c>
      <c r="E454" s="4" t="s">
        <v>609</v>
      </c>
      <c r="F454" t="s">
        <v>609</v>
      </c>
      <c r="G454" t="s">
        <v>6</v>
      </c>
      <c r="H454" s="3">
        <f t="shared" si="173"/>
        <v>100</v>
      </c>
      <c r="I454" t="s">
        <v>835</v>
      </c>
      <c r="K454" t="s">
        <v>8</v>
      </c>
      <c r="L454" t="s">
        <v>795</v>
      </c>
      <c r="N454" s="4"/>
      <c r="O454" s="3" t="b">
        <f t="shared" si="160"/>
        <v>0</v>
      </c>
      <c r="P454" s="3" t="str">
        <f t="shared" si="161"/>
        <v>MedicalClaims</v>
      </c>
      <c r="Q454" s="3" t="str">
        <f t="shared" si="162"/>
        <v>varchar(100)</v>
      </c>
      <c r="S454" s="3" t="str">
        <f t="shared" si="163"/>
        <v>varchar(100)</v>
      </c>
      <c r="T454" s="3" t="str">
        <f t="shared" si="164"/>
        <v>alter table deerwalk.MedicalClaims add proc7_betos_grouper varchar(100)</v>
      </c>
      <c r="U454" s="3" t="str">
        <f t="shared" si="165"/>
        <v/>
      </c>
      <c r="V454" s="3" t="str">
        <f t="shared" si="166"/>
        <v/>
      </c>
      <c r="W454" s="3" t="str">
        <f t="shared" si="167"/>
        <v/>
      </c>
      <c r="X454" s="3" t="str">
        <f t="shared" si="168"/>
        <v xml:space="preserve">[Column("proc7_betos_grouper")]
[MaxLength(100)]
public string proc7_betos_grouper { get; set; }
</v>
      </c>
      <c r="Y454" s="5" t="str">
        <f t="shared" si="169"/>
        <v>@Html.DescriptionListElement(model =&gt; model.proc7_betos_grouper)</v>
      </c>
      <c r="Z454" s="3" t="str">
        <f t="shared" si="170"/>
        <v>Proc7BetosGrouper</v>
      </c>
      <c r="AA454" s="3" t="str">
        <f t="shared" si="171"/>
        <v/>
      </c>
      <c r="AC454" s="3" t="str">
        <f t="shared" si="172"/>
        <v/>
      </c>
      <c r="AR454" s="3" t="str">
        <f t="shared" si="156"/>
        <v>proc7_betos_grouper</v>
      </c>
      <c r="AS454" s="3" t="str">
        <f t="shared" si="174"/>
        <v>proc7betosgrouper</v>
      </c>
      <c r="AT454" s="3">
        <f t="shared" si="153"/>
        <v>100</v>
      </c>
      <c r="AU454" s="3">
        <f t="shared" si="154"/>
        <v>100</v>
      </c>
      <c r="AV454" s="3" t="str">
        <f t="shared" si="158"/>
        <v/>
      </c>
      <c r="AW454" s="3" t="str">
        <f t="shared" si="158"/>
        <v/>
      </c>
      <c r="AX454" s="3" t="str">
        <f t="shared" si="158"/>
        <v/>
      </c>
      <c r="AY454" s="3" t="str">
        <f t="shared" si="158"/>
        <v/>
      </c>
      <c r="AZ454" s="3" t="str">
        <f t="shared" si="157"/>
        <v/>
      </c>
      <c r="BA454" s="3" t="str">
        <f t="shared" si="158"/>
        <v/>
      </c>
      <c r="BB454" s="3" t="str">
        <f t="shared" si="158"/>
        <v/>
      </c>
      <c r="BC454" s="3" t="str">
        <f t="shared" si="158"/>
        <v/>
      </c>
      <c r="BD454" s="3" t="str">
        <f t="shared" si="158"/>
        <v/>
      </c>
    </row>
    <row r="455" spans="1:56" ht="14.25" customHeight="1" x14ac:dyDescent="0.45">
      <c r="A455" s="3" t="str">
        <f t="shared" si="159"/>
        <v>MedicalClaims.proc7_betos_sub_grouper</v>
      </c>
      <c r="B455" t="s">
        <v>319</v>
      </c>
      <c r="C455">
        <v>248</v>
      </c>
      <c r="D455" t="s">
        <v>795</v>
      </c>
      <c r="E455" s="4" t="s">
        <v>610</v>
      </c>
      <c r="F455" t="s">
        <v>610</v>
      </c>
      <c r="G455" t="s">
        <v>6</v>
      </c>
      <c r="H455" s="3">
        <f t="shared" si="173"/>
        <v>100</v>
      </c>
      <c r="I455" t="s">
        <v>835</v>
      </c>
      <c r="K455" t="s">
        <v>8</v>
      </c>
      <c r="L455" t="s">
        <v>795</v>
      </c>
      <c r="N455" s="4"/>
      <c r="O455" s="3" t="b">
        <f t="shared" si="160"/>
        <v>0</v>
      </c>
      <c r="P455" s="3" t="str">
        <f t="shared" si="161"/>
        <v>MedicalClaims</v>
      </c>
      <c r="Q455" s="3" t="str">
        <f t="shared" si="162"/>
        <v>varchar(100)</v>
      </c>
      <c r="S455" s="3" t="str">
        <f t="shared" si="163"/>
        <v>varchar(100)</v>
      </c>
      <c r="T455" s="3" t="str">
        <f t="shared" si="164"/>
        <v>alter table deerwalk.MedicalClaims add proc7_betos_sub_grouper varchar(100)</v>
      </c>
      <c r="U455" s="3" t="str">
        <f t="shared" si="165"/>
        <v/>
      </c>
      <c r="V455" s="3" t="str">
        <f t="shared" si="166"/>
        <v/>
      </c>
      <c r="W455" s="3" t="str">
        <f t="shared" si="167"/>
        <v/>
      </c>
      <c r="X455" s="3" t="str">
        <f t="shared" si="168"/>
        <v xml:space="preserve">[Column("proc7_betos_sub_grouper")]
[MaxLength(100)]
public string proc7_betos_sub_grouper { get; set; }
</v>
      </c>
      <c r="Y455" s="5" t="str">
        <f t="shared" si="169"/>
        <v>@Html.DescriptionListElement(model =&gt; model.proc7_betos_sub_grouper)</v>
      </c>
      <c r="Z455" s="3" t="str">
        <f t="shared" si="170"/>
        <v>Proc7BetosSubGrouper</v>
      </c>
      <c r="AA455" s="3" t="str">
        <f t="shared" si="171"/>
        <v/>
      </c>
      <c r="AC455" s="3" t="str">
        <f t="shared" si="172"/>
        <v/>
      </c>
      <c r="AR455" s="3" t="str">
        <f t="shared" si="156"/>
        <v>proc7_betos_sub_grouper</v>
      </c>
      <c r="AS455" s="3" t="str">
        <f t="shared" si="174"/>
        <v>proc7betossubgrouper</v>
      </c>
      <c r="AT455" s="3">
        <f t="shared" si="153"/>
        <v>100</v>
      </c>
      <c r="AU455" s="3">
        <f t="shared" si="154"/>
        <v>100</v>
      </c>
      <c r="AV455" s="3" t="str">
        <f t="shared" si="158"/>
        <v/>
      </c>
      <c r="AW455" s="3" t="str">
        <f t="shared" si="158"/>
        <v/>
      </c>
      <c r="AX455" s="3" t="str">
        <f t="shared" si="158"/>
        <v/>
      </c>
      <c r="AY455" s="3" t="str">
        <f t="shared" si="158"/>
        <v/>
      </c>
      <c r="AZ455" s="3" t="str">
        <f t="shared" si="157"/>
        <v/>
      </c>
      <c r="BA455" s="3" t="str">
        <f t="shared" si="158"/>
        <v/>
      </c>
      <c r="BB455" s="3" t="str">
        <f t="shared" si="158"/>
        <v/>
      </c>
      <c r="BC455" s="3" t="str">
        <f t="shared" si="158"/>
        <v/>
      </c>
      <c r="BD455" s="3" t="str">
        <f t="shared" si="158"/>
        <v/>
      </c>
    </row>
    <row r="456" spans="1:56" ht="14.25" customHeight="1" x14ac:dyDescent="0.45">
      <c r="A456" s="3" t="str">
        <f t="shared" si="159"/>
        <v>MedicalClaims.dw_creation_date</v>
      </c>
      <c r="B456" t="s">
        <v>319</v>
      </c>
      <c r="C456">
        <v>249</v>
      </c>
      <c r="D456" t="s">
        <v>795</v>
      </c>
      <c r="E456" s="4" t="s">
        <v>611</v>
      </c>
      <c r="F456" t="s">
        <v>611</v>
      </c>
      <c r="G456" t="s">
        <v>29</v>
      </c>
      <c r="H456" s="3" t="str">
        <f t="shared" si="173"/>
        <v/>
      </c>
      <c r="I456" t="s">
        <v>795</v>
      </c>
      <c r="K456" t="s">
        <v>8</v>
      </c>
      <c r="L456" t="s">
        <v>795</v>
      </c>
      <c r="N456" s="4"/>
      <c r="O456" s="3" t="b">
        <f t="shared" si="160"/>
        <v>0</v>
      </c>
      <c r="P456" s="3" t="str">
        <f t="shared" si="161"/>
        <v>MedicalClaims</v>
      </c>
      <c r="Q456" s="3" t="str">
        <f t="shared" si="162"/>
        <v>date</v>
      </c>
      <c r="S456" s="3" t="str">
        <f t="shared" si="163"/>
        <v>date</v>
      </c>
      <c r="T456" s="3" t="str">
        <f t="shared" si="164"/>
        <v>alter table deerwalk.MedicalClaims add dw_creation_date date</v>
      </c>
      <c r="U456" s="3" t="str">
        <f t="shared" si="165"/>
        <v/>
      </c>
      <c r="V456" s="3" t="str">
        <f t="shared" si="166"/>
        <v/>
      </c>
      <c r="W456" s="3" t="str">
        <f t="shared" si="167"/>
        <v/>
      </c>
      <c r="X456" s="3" t="str">
        <f t="shared" si="168"/>
        <v xml:space="preserve">[DataType(DataType.Date)]
[Column("dw_creation_date")]
public DateTime dw_creation_date { get; set; }
</v>
      </c>
      <c r="Y456" s="5" t="str">
        <f t="shared" si="169"/>
        <v>@Html.DescriptionListElement(model =&gt; model.dw_creation_date)</v>
      </c>
      <c r="Z456" s="3" t="str">
        <f t="shared" si="170"/>
        <v>DwCreationDate</v>
      </c>
      <c r="AA456" s="3" t="str">
        <f t="shared" si="171"/>
        <v>alter table deerwalk.MedicalClaims add DwCreationDateDateDimId int null references DateDimensions(DateDimensionId);  exec db.ColumnPropertySet 'MedicalClaims', 'DwCreationDateDateDimId', 'dw_creation_date', @propertyName='BaseField', @tableSchema='deerwalk'</v>
      </c>
      <c r="AB456" t="str">
        <f>"update dw set "&amp;Z456&amp;"DateDimId=dd.DateDimensionId from deerwalk."&amp;P456&amp;" dw inner join dbo.datedimensions dd on dw."&amp;E456&amp;"=dd.calendardate and dd.TenantId=@tenantId where dw."&amp;Z456&amp;"DateDimId is null and dw."&amp;E456&amp;" is not null;
exec db.PrintNow 'Updated {n0} deerwalk."&amp;P456&amp;"."&amp;Z456&amp;"DateDimId fields', @@rowcount;
"</f>
        <v xml:space="preserve">update dw set DwCreationDateDateDimId=dd.DateDimensionId from deerwalk.MedicalClaims dw inner join dbo.datedimensions dd on dw.dw_creation_date=dd.calendardate and dd.TenantId=@tenantId where dw.DwCreationDateDateDimId is null and dw.dw_creation_date is not null;
exec db.PrintNow 'Updated {n0} deerwalk.MedicalClaims.DwCreationDateDateDimId fields', @@rowcount;
</v>
      </c>
      <c r="AC456" s="3" t="str">
        <f t="shared" si="172"/>
        <v/>
      </c>
      <c r="AR456" s="3" t="str">
        <f t="shared" si="156"/>
        <v>dw_creation_date</v>
      </c>
      <c r="AS456" s="3" t="str">
        <f t="shared" si="174"/>
        <v>dwcreationdate</v>
      </c>
      <c r="AT456" s="3" t="str">
        <f t="shared" si="153"/>
        <v/>
      </c>
      <c r="AU456" s="3" t="e">
        <f t="shared" si="154"/>
        <v>#VALUE!</v>
      </c>
      <c r="AV456" s="3" t="str">
        <f t="shared" si="158"/>
        <v/>
      </c>
      <c r="AW456" s="3" t="str">
        <f t="shared" si="158"/>
        <v/>
      </c>
      <c r="AX456" s="3" t="str">
        <f t="shared" si="158"/>
        <v/>
      </c>
      <c r="AY456" s="3" t="str">
        <f t="shared" si="158"/>
        <v/>
      </c>
      <c r="AZ456" s="3" t="str">
        <f t="shared" si="157"/>
        <v/>
      </c>
      <c r="BA456" s="3" t="str">
        <f t="shared" si="158"/>
        <v/>
      </c>
      <c r="BB456" s="3" t="str">
        <f t="shared" si="158"/>
        <v/>
      </c>
      <c r="BC456" s="3" t="str">
        <f t="shared" si="158"/>
        <v/>
      </c>
      <c r="BD456" s="3" t="str">
        <f t="shared" si="158"/>
        <v/>
      </c>
    </row>
    <row r="457" spans="1:56" ht="14.25" customHeight="1" x14ac:dyDescent="0.45">
      <c r="A457" s="3" t="str">
        <f t="shared" si="159"/>
        <v>MedicalClaims.dw_update_date</v>
      </c>
      <c r="B457" t="s">
        <v>319</v>
      </c>
      <c r="C457">
        <v>250</v>
      </c>
      <c r="D457" t="s">
        <v>795</v>
      </c>
      <c r="E457" s="4" t="s">
        <v>612</v>
      </c>
      <c r="F457" t="s">
        <v>612</v>
      </c>
      <c r="G457" t="s">
        <v>29</v>
      </c>
      <c r="H457" s="3" t="str">
        <f t="shared" si="173"/>
        <v/>
      </c>
      <c r="I457" t="s">
        <v>795</v>
      </c>
      <c r="K457" t="s">
        <v>8</v>
      </c>
      <c r="L457" t="s">
        <v>795</v>
      </c>
      <c r="N457" s="4"/>
      <c r="O457" s="3" t="b">
        <f t="shared" si="160"/>
        <v>0</v>
      </c>
      <c r="P457" s="3" t="str">
        <f t="shared" si="161"/>
        <v>MedicalClaims</v>
      </c>
      <c r="Q457" s="3" t="str">
        <f t="shared" si="162"/>
        <v>date</v>
      </c>
      <c r="S457" s="3" t="str">
        <f t="shared" si="163"/>
        <v>date</v>
      </c>
      <c r="T457" s="3" t="str">
        <f t="shared" si="164"/>
        <v>alter table deerwalk.MedicalClaims add dw_update_date date</v>
      </c>
      <c r="U457" s="3" t="str">
        <f t="shared" si="165"/>
        <v/>
      </c>
      <c r="V457" s="3" t="str">
        <f t="shared" si="166"/>
        <v/>
      </c>
      <c r="W457" s="3" t="str">
        <f t="shared" si="167"/>
        <v/>
      </c>
      <c r="X457" s="3" t="str">
        <f t="shared" si="168"/>
        <v xml:space="preserve">[DataType(DataType.Date)]
[Column("dw_update_date")]
public DateTime dw_update_date { get; set; }
</v>
      </c>
      <c r="Y457" s="5" t="str">
        <f t="shared" si="169"/>
        <v>@Html.DescriptionListElement(model =&gt; model.dw_update_date)</v>
      </c>
      <c r="Z457" s="3" t="str">
        <f t="shared" si="170"/>
        <v>DwUpdateDate</v>
      </c>
      <c r="AA457" s="3" t="str">
        <f t="shared" si="171"/>
        <v>alter table deerwalk.MedicalClaims add DwUpdateDateDateDimId int null references DateDimensions(DateDimensionId);  exec db.ColumnPropertySet 'MedicalClaims', 'DwUpdateDateDateDimId', 'dw_update_date', @propertyName='BaseField', @tableSchema='deerwalk'</v>
      </c>
      <c r="AB457" t="str">
        <f>"update dw set "&amp;Z457&amp;"DateDimId=dd.DateDimensionId from deerwalk."&amp;P457&amp;" dw inner join dbo.datedimensions dd on dw."&amp;E457&amp;"=dd.calendardate and dd.TenantId=@tenantId where dw."&amp;Z457&amp;"DateDimId is null and dw."&amp;E457&amp;" is not null;
exec db.PrintNow 'Updated {n0} deerwalk."&amp;P457&amp;"."&amp;Z457&amp;"DateDimId fields', @@rowcount;
"</f>
        <v xml:space="preserve">update dw set DwUpdateDateDateDimId=dd.DateDimensionId from deerwalk.MedicalClaims dw inner join dbo.datedimensions dd on dw.dw_update_date=dd.calendardate and dd.TenantId=@tenantId where dw.DwUpdateDateDateDimId is null and dw.dw_update_date is not null;
exec db.PrintNow 'Updated {n0} deerwalk.MedicalClaims.DwUpdateDateDateDimId fields', @@rowcount;
</v>
      </c>
      <c r="AC457" s="3" t="str">
        <f t="shared" si="172"/>
        <v/>
      </c>
      <c r="AR457" s="3" t="str">
        <f t="shared" si="156"/>
        <v>dw_update_date</v>
      </c>
      <c r="AS457" s="3" t="str">
        <f t="shared" si="174"/>
        <v>dwupdatedate</v>
      </c>
      <c r="AT457" s="3" t="str">
        <f t="shared" si="153"/>
        <v/>
      </c>
      <c r="AU457" s="3" t="e">
        <f t="shared" si="154"/>
        <v>#VALUE!</v>
      </c>
      <c r="AV457" s="3" t="str">
        <f t="shared" si="158"/>
        <v/>
      </c>
      <c r="AW457" s="3" t="str">
        <f t="shared" si="158"/>
        <v/>
      </c>
      <c r="AX457" s="3" t="str">
        <f t="shared" si="158"/>
        <v/>
      </c>
      <c r="AY457" s="3" t="str">
        <f t="shared" si="158"/>
        <v/>
      </c>
      <c r="AZ457" s="3" t="str">
        <f t="shared" si="157"/>
        <v/>
      </c>
      <c r="BA457" s="3" t="str">
        <f t="shared" si="158"/>
        <v/>
      </c>
      <c r="BB457" s="3" t="str">
        <f t="shared" si="158"/>
        <v/>
      </c>
      <c r="BC457" s="3" t="str">
        <f t="shared" si="158"/>
        <v/>
      </c>
      <c r="BD457" s="3" t="str">
        <f t="shared" si="158"/>
        <v/>
      </c>
    </row>
    <row r="458" spans="1:56" ht="14.25" customHeight="1" x14ac:dyDescent="0.45">
      <c r="A458" s="3" t="str">
        <f t="shared" si="159"/>
        <v>MedicalClaims.dw_rawfilename</v>
      </c>
      <c r="B458" t="s">
        <v>319</v>
      </c>
      <c r="C458">
        <v>251</v>
      </c>
      <c r="D458" t="s">
        <v>795</v>
      </c>
      <c r="E458" s="4" t="s">
        <v>177</v>
      </c>
      <c r="F458" t="s">
        <v>177</v>
      </c>
      <c r="G458" t="s">
        <v>6</v>
      </c>
      <c r="H458" s="3">
        <f t="shared" si="173"/>
        <v>255</v>
      </c>
      <c r="I458" t="s">
        <v>863</v>
      </c>
      <c r="K458" t="s">
        <v>8</v>
      </c>
      <c r="L458" t="s">
        <v>795</v>
      </c>
      <c r="N458" s="4"/>
      <c r="O458" s="3" t="b">
        <f t="shared" si="160"/>
        <v>0</v>
      </c>
      <c r="P458" s="3" t="str">
        <f t="shared" si="161"/>
        <v>MedicalClaims</v>
      </c>
      <c r="Q458" s="3" t="str">
        <f t="shared" si="162"/>
        <v>varchar(255)</v>
      </c>
      <c r="S458" s="3" t="str">
        <f t="shared" si="163"/>
        <v>varchar(255)</v>
      </c>
      <c r="T458" s="3" t="str">
        <f t="shared" si="164"/>
        <v>alter table deerwalk.MedicalClaims add dw_rawfilename varchar(255)</v>
      </c>
      <c r="U458" s="3" t="str">
        <f t="shared" si="165"/>
        <v/>
      </c>
      <c r="V458" s="3" t="str">
        <f t="shared" si="166"/>
        <v/>
      </c>
      <c r="W458" s="3" t="str">
        <f t="shared" si="167"/>
        <v/>
      </c>
      <c r="X458" s="3" t="str">
        <f t="shared" si="168"/>
        <v xml:space="preserve">[Column("dw_rawfilename")]
[MaxLength(255)]
public string dw_rawfilename { get; set; }
</v>
      </c>
      <c r="Y458" s="5" t="str">
        <f t="shared" si="169"/>
        <v>@Html.DescriptionListElement(model =&gt; model.dw_rawfilename)</v>
      </c>
      <c r="Z458" s="3" t="str">
        <f t="shared" si="170"/>
        <v>DwRawfilename</v>
      </c>
      <c r="AA458" s="3" t="str">
        <f t="shared" si="171"/>
        <v/>
      </c>
      <c r="AC458" s="3" t="str">
        <f t="shared" si="172"/>
        <v/>
      </c>
      <c r="AR458" s="3" t="str">
        <f t="shared" si="156"/>
        <v>dw_rawfilename</v>
      </c>
      <c r="AS458" s="3" t="str">
        <f t="shared" si="174"/>
        <v>dwrawfilename</v>
      </c>
      <c r="AT458" s="3">
        <f t="shared" si="153"/>
        <v>255</v>
      </c>
      <c r="AU458" s="3">
        <f t="shared" si="154"/>
        <v>255</v>
      </c>
      <c r="AV458" s="3" t="str">
        <f t="shared" si="158"/>
        <v/>
      </c>
      <c r="AW458" s="3" t="str">
        <f t="shared" si="158"/>
        <v/>
      </c>
      <c r="AX458" s="3" t="str">
        <f t="shared" si="158"/>
        <v/>
      </c>
      <c r="AY458" s="3" t="str">
        <f t="shared" si="158"/>
        <v/>
      </c>
      <c r="AZ458" s="3" t="str">
        <f t="shared" si="157"/>
        <v/>
      </c>
      <c r="BA458" s="3" t="str">
        <f t="shared" si="158"/>
        <v/>
      </c>
      <c r="BB458" s="3" t="str">
        <f t="shared" si="158"/>
        <v/>
      </c>
      <c r="BC458" s="3" t="str">
        <f t="shared" si="158"/>
        <v/>
      </c>
      <c r="BD458" s="3" t="str">
        <f t="shared" si="158"/>
        <v/>
      </c>
    </row>
    <row r="459" spans="1:56" ht="14.25" customHeight="1" x14ac:dyDescent="0.45">
      <c r="A459" s="3" t="str">
        <f t="shared" si="159"/>
        <v>MedicalClaims.dw_recievedmonth</v>
      </c>
      <c r="B459" t="s">
        <v>319</v>
      </c>
      <c r="C459">
        <v>252</v>
      </c>
      <c r="D459" t="s">
        <v>795</v>
      </c>
      <c r="E459" s="4" t="s">
        <v>613</v>
      </c>
      <c r="F459" t="s">
        <v>613</v>
      </c>
      <c r="G459" t="s">
        <v>6</v>
      </c>
      <c r="H459" s="3">
        <f t="shared" si="173"/>
        <v>10</v>
      </c>
      <c r="I459" t="s">
        <v>816</v>
      </c>
      <c r="K459" t="s">
        <v>8</v>
      </c>
      <c r="L459" t="s">
        <v>795</v>
      </c>
      <c r="N459" s="4"/>
      <c r="O459" s="3" t="b">
        <f t="shared" si="160"/>
        <v>0</v>
      </c>
      <c r="P459" s="3" t="str">
        <f t="shared" si="161"/>
        <v>MedicalClaims</v>
      </c>
      <c r="Q459" s="3" t="str">
        <f t="shared" si="162"/>
        <v>varchar(10)</v>
      </c>
      <c r="S459" s="3" t="str">
        <f t="shared" si="163"/>
        <v>varchar(10)</v>
      </c>
      <c r="T459" s="3" t="str">
        <f t="shared" si="164"/>
        <v>alter table deerwalk.MedicalClaims add dw_recievedmonth varchar(10)</v>
      </c>
      <c r="U459" s="3" t="str">
        <f t="shared" si="165"/>
        <v/>
      </c>
      <c r="V459" s="3" t="str">
        <f t="shared" si="166"/>
        <v/>
      </c>
      <c r="W459" s="3" t="str">
        <f t="shared" si="167"/>
        <v/>
      </c>
      <c r="X459" s="3" t="str">
        <f t="shared" si="168"/>
        <v xml:space="preserve">[Column("dw_recievedmonth")]
[MaxLength(10)]
public string dw_recievedmonth { get; set; }
</v>
      </c>
      <c r="Y459" s="5" t="str">
        <f t="shared" si="169"/>
        <v>@Html.DescriptionListElement(model =&gt; model.dw_recievedmonth)</v>
      </c>
      <c r="Z459" s="3" t="str">
        <f t="shared" si="170"/>
        <v>DwRecievedmonth</v>
      </c>
      <c r="AA459" s="3" t="str">
        <f t="shared" si="171"/>
        <v/>
      </c>
      <c r="AC459" s="3" t="str">
        <f t="shared" si="172"/>
        <v/>
      </c>
      <c r="AR459" s="3" t="str">
        <f t="shared" si="156"/>
        <v>dw_recievedmonth</v>
      </c>
      <c r="AS459" s="3" t="str">
        <f t="shared" si="174"/>
        <v>dwrecievedmonth</v>
      </c>
      <c r="AT459" s="3">
        <f t="shared" si="153"/>
        <v>10</v>
      </c>
      <c r="AU459" s="3">
        <f t="shared" si="154"/>
        <v>10</v>
      </c>
      <c r="AV459" s="3" t="str">
        <f t="shared" si="158"/>
        <v/>
      </c>
      <c r="AW459" s="3" t="str">
        <f t="shared" si="158"/>
        <v/>
      </c>
      <c r="AX459" s="3" t="str">
        <f t="shared" si="158"/>
        <v/>
      </c>
      <c r="AY459" s="3" t="str">
        <f t="shared" si="158"/>
        <v/>
      </c>
      <c r="AZ459" s="3" t="str">
        <f t="shared" si="157"/>
        <v/>
      </c>
      <c r="BA459" s="3" t="str">
        <f t="shared" si="158"/>
        <v/>
      </c>
      <c r="BB459" s="3" t="str">
        <f t="shared" si="158"/>
        <v/>
      </c>
      <c r="BC459" s="3" t="str">
        <f t="shared" si="158"/>
        <v/>
      </c>
      <c r="BD459" s="3" t="str">
        <f t="shared" si="158"/>
        <v/>
      </c>
    </row>
    <row r="460" spans="1:56" ht="14.25" customHeight="1" x14ac:dyDescent="0.45">
      <c r="A460" s="3" t="str">
        <f t="shared" si="159"/>
        <v>MedicalClaims.visit_id</v>
      </c>
      <c r="B460" t="s">
        <v>319</v>
      </c>
      <c r="C460">
        <v>253</v>
      </c>
      <c r="D460" t="s">
        <v>795</v>
      </c>
      <c r="E460" s="4" t="s">
        <v>614</v>
      </c>
      <c r="F460" t="s">
        <v>614</v>
      </c>
      <c r="G460" t="s">
        <v>262</v>
      </c>
      <c r="H460" s="3" t="str">
        <f t="shared" si="173"/>
        <v/>
      </c>
      <c r="I460" t="s">
        <v>795</v>
      </c>
      <c r="J460" s="4" t="s">
        <v>946</v>
      </c>
      <c r="K460" t="s">
        <v>615</v>
      </c>
      <c r="L460" t="s">
        <v>849</v>
      </c>
      <c r="N460" s="4"/>
      <c r="O460" s="3" t="b">
        <f t="shared" si="160"/>
        <v>0</v>
      </c>
      <c r="P460" s="3" t="str">
        <f t="shared" si="161"/>
        <v>MedicalClaims</v>
      </c>
      <c r="Q460" s="3" t="str">
        <f t="shared" si="162"/>
        <v>int</v>
      </c>
      <c r="S460" s="3" t="str">
        <f t="shared" si="163"/>
        <v>int</v>
      </c>
      <c r="T460" s="3" t="str">
        <f t="shared" si="164"/>
        <v>alter table deerwalk.MedicalClaims add visit_id int</v>
      </c>
      <c r="U460" s="3" t="str">
        <f t="shared" si="165"/>
        <v>exec db.ColumnPropertySet 'MedicalClaims', 'visit_id', 'To map with visit table (dw_record_id)', @tableSchema='deerwalk'</v>
      </c>
      <c r="V460" s="3" t="str">
        <f t="shared" si="166"/>
        <v>exec db.ColumnPropertySet 'MedicalClaims', 'visit_id', '17', @propertyName='SampleData', @tableSchema='deerwalk'</v>
      </c>
      <c r="W460" s="3" t="str">
        <f t="shared" si="167"/>
        <v/>
      </c>
      <c r="X460" s="3" t="str">
        <f t="shared" si="168"/>
        <v xml:space="preserve">/// &lt;summary&gt;To map with visit table (dw_record_id)&lt;/summary&gt;
[Description("To map with visit table (dw_record_id)")]
[Column("visit_id")]
[SampleData("17")]
public int visit_id { get; set; }
</v>
      </c>
      <c r="Y460" s="5" t="str">
        <f t="shared" si="169"/>
        <v>@Html.DescriptionListElement(model =&gt; model.visit_id)</v>
      </c>
      <c r="Z460" s="3" t="str">
        <f t="shared" si="170"/>
        <v>VisitID</v>
      </c>
      <c r="AA460" s="3" t="str">
        <f t="shared" si="171"/>
        <v/>
      </c>
      <c r="AC460" s="3" t="str">
        <f t="shared" si="172"/>
        <v>exec db.ColumnPropertySet 'MedicalClaims', 'visit_id', 'To map', @propertyName='DisplayName', @tableSchema='deerwalk'</v>
      </c>
      <c r="AR460" s="3" t="str">
        <f t="shared" si="156"/>
        <v>visit_id</v>
      </c>
      <c r="AS460" s="3" t="str">
        <f t="shared" si="174"/>
        <v>visitid</v>
      </c>
      <c r="AT460" s="3" t="str">
        <f t="shared" ref="AT460:AT523" si="175">IFERROR(MAX(AU460:BD460),"")</f>
        <v/>
      </c>
      <c r="AU460" s="3" t="e">
        <f t="shared" ref="AU460:AU523" si="176">0+I460</f>
        <v>#VALUE!</v>
      </c>
      <c r="AV460" s="3" t="str">
        <f t="shared" si="158"/>
        <v/>
      </c>
      <c r="AW460" s="3" t="str">
        <f t="shared" si="158"/>
        <v/>
      </c>
      <c r="AX460" s="3" t="str">
        <f t="shared" si="158"/>
        <v/>
      </c>
      <c r="AY460" s="3" t="str">
        <f t="shared" si="158"/>
        <v/>
      </c>
      <c r="AZ460" s="3" t="str">
        <f t="shared" si="157"/>
        <v/>
      </c>
      <c r="BA460" s="3" t="str">
        <f t="shared" si="158"/>
        <v/>
      </c>
      <c r="BB460" s="3" t="str">
        <f t="shared" si="158"/>
        <v/>
      </c>
      <c r="BC460" s="3" t="str">
        <f t="shared" si="158"/>
        <v/>
      </c>
      <c r="BD460" s="3" t="str">
        <f t="shared" si="158"/>
        <v/>
      </c>
    </row>
    <row r="461" spans="1:56" ht="14.25" customHeight="1" x14ac:dyDescent="0.45">
      <c r="A461" s="3" t="str">
        <f t="shared" si="159"/>
        <v>MedicalClaims.dw_member_id</v>
      </c>
      <c r="B461" t="s">
        <v>319</v>
      </c>
      <c r="C461">
        <v>254</v>
      </c>
      <c r="D461" t="s">
        <v>795</v>
      </c>
      <c r="E461" s="4" t="s">
        <v>174</v>
      </c>
      <c r="F461" t="s">
        <v>174</v>
      </c>
      <c r="G461" t="s">
        <v>6</v>
      </c>
      <c r="H461" s="3">
        <f t="shared" si="173"/>
        <v>50</v>
      </c>
      <c r="I461" t="s">
        <v>860</v>
      </c>
      <c r="J461" s="4" t="s">
        <v>175</v>
      </c>
      <c r="K461" t="s">
        <v>175</v>
      </c>
      <c r="L461" t="s">
        <v>176</v>
      </c>
      <c r="N461" s="4"/>
      <c r="O461" s="3" t="b">
        <f t="shared" si="160"/>
        <v>0</v>
      </c>
      <c r="P461" s="3" t="str">
        <f t="shared" si="161"/>
        <v>MedicalClaims</v>
      </c>
      <c r="Q461" s="3" t="str">
        <f t="shared" si="162"/>
        <v>varchar(50)</v>
      </c>
      <c r="S461" s="3" t="str">
        <f t="shared" si="163"/>
        <v>varchar(50)</v>
      </c>
      <c r="T461" s="3" t="str">
        <f t="shared" si="164"/>
        <v>alter table deerwalk.MedicalClaims add dw_member_id varchar(50)</v>
      </c>
      <c r="U461" s="3" t="str">
        <f t="shared" si="165"/>
        <v>exec db.ColumnPropertySet 'MedicalClaims', 'dw_member_id', 'Member ID', @tableSchema='deerwalk'</v>
      </c>
      <c r="V461" s="3" t="str">
        <f t="shared" si="166"/>
        <v>exec db.ColumnPropertySet 'MedicalClaims', 'dw_member_id', 'Hash Encrypted', @propertyName='SampleData', @tableSchema='deerwalk'</v>
      </c>
      <c r="W461" s="3" t="str">
        <f t="shared" si="167"/>
        <v/>
      </c>
      <c r="X461" s="3" t="str">
        <f t="shared" si="168"/>
        <v xml:space="preserve">/// &lt;summary&gt;Member ID&lt;/summary&gt;
[Description("Member ID")]
[Column("dw_member_id")]
[SampleData("Hash Encrypted")]
[MaxLength(50)]
public string dw_member_id { get; set; }
</v>
      </c>
      <c r="Y461" s="5" t="str">
        <f t="shared" si="169"/>
        <v>@Html.DescriptionListElement(model =&gt; model.dw_member_id)</v>
      </c>
      <c r="Z461" s="3" t="str">
        <f t="shared" si="170"/>
        <v>DwMemberID</v>
      </c>
      <c r="AA461" s="3" t="str">
        <f t="shared" si="171"/>
        <v/>
      </c>
      <c r="AC461" s="3" t="str">
        <f t="shared" si="172"/>
        <v>exec db.ColumnPropertySet 'MedicalClaims', 'dw_member_id', 'Member ID', @propertyName='DisplayName', @tableSchema='deerwalk'</v>
      </c>
      <c r="AR461" s="3" t="str">
        <f t="shared" si="156"/>
        <v>dw_member_id</v>
      </c>
      <c r="AS461" s="3" t="str">
        <f t="shared" si="174"/>
        <v>dwmemberid</v>
      </c>
      <c r="AT461" s="3">
        <f t="shared" si="175"/>
        <v>50</v>
      </c>
      <c r="AU461" s="3">
        <f t="shared" si="176"/>
        <v>50</v>
      </c>
      <c r="AV461" s="3" t="str">
        <f t="shared" si="158"/>
        <v/>
      </c>
      <c r="AW461" s="3" t="str">
        <f t="shared" si="158"/>
        <v/>
      </c>
      <c r="AX461" s="3" t="str">
        <f t="shared" si="158"/>
        <v/>
      </c>
      <c r="AY461" s="3" t="str">
        <f t="shared" si="158"/>
        <v/>
      </c>
      <c r="AZ461" s="3" t="str">
        <f t="shared" si="157"/>
        <v/>
      </c>
      <c r="BA461" s="3" t="str">
        <f t="shared" si="158"/>
        <v/>
      </c>
      <c r="BB461" s="3" t="str">
        <f t="shared" si="158"/>
        <v/>
      </c>
      <c r="BC461" s="3" t="str">
        <f t="shared" si="158"/>
        <v/>
      </c>
      <c r="BD461" s="3" t="str">
        <f t="shared" si="158"/>
        <v/>
      </c>
    </row>
    <row r="462" spans="1:56" ht="14.25" customHeight="1" x14ac:dyDescent="0.45">
      <c r="A462" s="3" t="str">
        <f t="shared" si="159"/>
        <v>MedicalClaims.is_makalu_used</v>
      </c>
      <c r="B462" t="s">
        <v>319</v>
      </c>
      <c r="C462">
        <v>255</v>
      </c>
      <c r="D462" t="s">
        <v>795</v>
      </c>
      <c r="E462" s="4" t="s">
        <v>316</v>
      </c>
      <c r="F462" t="s">
        <v>316</v>
      </c>
      <c r="G462" t="s">
        <v>6</v>
      </c>
      <c r="H462" s="3">
        <f t="shared" si="173"/>
        <v>20</v>
      </c>
      <c r="I462" t="s">
        <v>820</v>
      </c>
      <c r="J462" s="4" t="s">
        <v>317</v>
      </c>
      <c r="K462" t="s">
        <v>317</v>
      </c>
      <c r="L462" t="s">
        <v>823</v>
      </c>
      <c r="N462" s="4"/>
      <c r="O462" s="3" t="b">
        <f t="shared" si="160"/>
        <v>0</v>
      </c>
      <c r="P462" s="3" t="str">
        <f t="shared" si="161"/>
        <v>MedicalClaims</v>
      </c>
      <c r="Q462" s="3" t="str">
        <f t="shared" si="162"/>
        <v>varchar(20)</v>
      </c>
      <c r="S462" s="3" t="str">
        <f t="shared" si="163"/>
        <v>varchar(20)</v>
      </c>
      <c r="T462" s="3" t="str">
        <f t="shared" si="164"/>
        <v>alter table deerwalk.MedicalClaims add is_makalu_used varchar(20)</v>
      </c>
      <c r="U462" s="3" t="str">
        <f t="shared" si="165"/>
        <v>exec db.ColumnPropertySet 'MedicalClaims', 'is_makalu_used', 'Boolean Field', @tableSchema='deerwalk'</v>
      </c>
      <c r="V462" s="3" t="str">
        <f t="shared" si="166"/>
        <v>exec db.ColumnPropertySet 'MedicalClaims', 'is_makalu_used', 'True for Non-EM members and False for EM members', @propertyName='SampleData', @tableSchema='deerwalk'</v>
      </c>
      <c r="W462" s="3" t="str">
        <f t="shared" si="167"/>
        <v/>
      </c>
      <c r="X462" s="3" t="str">
        <f t="shared" si="168"/>
        <v xml:space="preserve">/// &lt;summary&gt;Boolean Field&lt;/summary&gt;
[Description("Boolean Field")]
[Column("is_makalu_used")]
[SampleData("True for Non-EM members and False for EM members")]
[MaxLength(20)]
public string is_makalu_used { get; set; }
</v>
      </c>
      <c r="Y462" s="5" t="str">
        <f t="shared" si="169"/>
        <v>@Html.DescriptionListElement(model =&gt; model.is_makalu_used)</v>
      </c>
      <c r="Z462" s="3" t="str">
        <f t="shared" si="170"/>
        <v>IsMakaluUsed</v>
      </c>
      <c r="AA462" s="3" t="str">
        <f t="shared" si="171"/>
        <v/>
      </c>
      <c r="AC462" s="3" t="str">
        <f t="shared" si="172"/>
        <v>exec db.ColumnPropertySet 'MedicalClaims', 'is_makalu_used', 'Boolean Field', @propertyName='DisplayName', @tableSchema='deerwalk'</v>
      </c>
      <c r="AR462" s="3" t="str">
        <f t="shared" si="156"/>
        <v>is_makalu_used</v>
      </c>
      <c r="AS462" s="3" t="str">
        <f t="shared" si="174"/>
        <v>ismakaluused</v>
      </c>
      <c r="AT462" s="3">
        <f t="shared" si="175"/>
        <v>20</v>
      </c>
      <c r="AU462" s="3">
        <f t="shared" si="176"/>
        <v>20</v>
      </c>
      <c r="AV462" s="3" t="str">
        <f t="shared" si="158"/>
        <v/>
      </c>
      <c r="AW462" s="3" t="str">
        <f t="shared" si="158"/>
        <v/>
      </c>
      <c r="AX462" s="3" t="str">
        <f t="shared" si="158"/>
        <v/>
      </c>
      <c r="AY462" s="3" t="str">
        <f t="shared" si="158"/>
        <v/>
      </c>
      <c r="AZ462" s="3" t="str">
        <f t="shared" si="157"/>
        <v/>
      </c>
      <c r="BA462" s="3" t="str">
        <f t="shared" si="158"/>
        <v/>
      </c>
      <c r="BB462" s="3" t="str">
        <f t="shared" si="158"/>
        <v/>
      </c>
      <c r="BC462" s="3" t="str">
        <f t="shared" si="158"/>
        <v/>
      </c>
      <c r="BD462" s="3" t="str">
        <f t="shared" si="158"/>
        <v/>
      </c>
    </row>
    <row r="463" spans="1:56" ht="14.25" customHeight="1" x14ac:dyDescent="0.45">
      <c r="A463" s="3" t="str">
        <f t="shared" si="159"/>
        <v>MedicalClaims.udf21</v>
      </c>
      <c r="B463" t="s">
        <v>319</v>
      </c>
      <c r="C463">
        <v>256</v>
      </c>
      <c r="D463" t="s">
        <v>795</v>
      </c>
      <c r="E463" s="4" t="s">
        <v>179</v>
      </c>
      <c r="F463" t="s">
        <v>179</v>
      </c>
      <c r="G463" t="s">
        <v>616</v>
      </c>
      <c r="H463" s="3">
        <f t="shared" si="173"/>
        <v>255</v>
      </c>
      <c r="I463" t="s">
        <v>835</v>
      </c>
      <c r="J463" s="4" t="s">
        <v>979</v>
      </c>
      <c r="K463" t="s">
        <v>178</v>
      </c>
      <c r="L463" t="s">
        <v>795</v>
      </c>
      <c r="N463" s="4"/>
      <c r="O463" s="3" t="b">
        <f t="shared" si="160"/>
        <v>1</v>
      </c>
      <c r="P463" s="3" t="str">
        <f t="shared" si="161"/>
        <v>MedicalClaims</v>
      </c>
      <c r="Q463" s="3" t="str">
        <f t="shared" si="162"/>
        <v>varchar(100)</v>
      </c>
      <c r="S463" s="3" t="str">
        <f t="shared" si="163"/>
        <v>varchar(100)</v>
      </c>
      <c r="T463" s="3" t="str">
        <f t="shared" si="164"/>
        <v>alter table deerwalk.MedicalClaims add udf21 varchar(100)</v>
      </c>
      <c r="U463" s="3" t="str">
        <f t="shared" si="165"/>
        <v>exec db.ColumnPropertySet 'MedicalClaims', 'udf21', 'User Defined Field', @tableSchema='deerwalk'</v>
      </c>
      <c r="V463" s="3" t="str">
        <f t="shared" si="166"/>
        <v/>
      </c>
      <c r="W463" s="3" t="str">
        <f t="shared" si="167"/>
        <v>exec db.ColumnPropertySet 'MedicalClaims', 'udf21', 'UserDefinedData', @propertyName='CustomAttribute', @tableSchema='deerwalk'</v>
      </c>
      <c r="X463" s="3" t="str">
        <f t="shared" si="168"/>
        <v xml:space="preserve">/// &lt;summary&gt;User Defined Field&lt;/summary&gt;
[Description("User Defined Field")]
[Column("udf21")]
[MaxLength(100)]
public string udf21 { get; set; }
</v>
      </c>
      <c r="Y463" s="5" t="str">
        <f t="shared" si="169"/>
        <v>@Html.DescriptionListElement(model =&gt; model.udf21)</v>
      </c>
      <c r="Z463" s="3" t="str">
        <f t="shared" si="170"/>
        <v>Udf21</v>
      </c>
      <c r="AA463" s="3" t="str">
        <f t="shared" si="171"/>
        <v/>
      </c>
      <c r="AC463" s="3" t="str">
        <f t="shared" si="172"/>
        <v>exec db.ColumnPropertySet 'MedicalClaims', 'udf21', 'UDF 21', @propertyName='DisplayName', @tableSchema='deerwalk'</v>
      </c>
      <c r="AR463" s="3" t="str">
        <f t="shared" si="156"/>
        <v>udf21</v>
      </c>
      <c r="AS463" s="3" t="str">
        <f t="shared" si="174"/>
        <v>udf21</v>
      </c>
      <c r="AT463" s="3">
        <f t="shared" si="175"/>
        <v>255</v>
      </c>
      <c r="AU463" s="3">
        <f t="shared" si="176"/>
        <v>100</v>
      </c>
      <c r="AV463" s="3" t="str">
        <f t="shared" si="158"/>
        <v/>
      </c>
      <c r="AW463" s="3" t="str">
        <f t="shared" si="158"/>
        <v/>
      </c>
      <c r="AX463" s="3" t="str">
        <f t="shared" si="158"/>
        <v/>
      </c>
      <c r="AY463" s="3">
        <f t="shared" si="158"/>
        <v>255</v>
      </c>
      <c r="AZ463" s="3" t="str">
        <f t="shared" si="157"/>
        <v/>
      </c>
      <c r="BA463" s="3" t="str">
        <f t="shared" si="158"/>
        <v/>
      </c>
      <c r="BB463" s="3" t="str">
        <f t="shared" si="158"/>
        <v/>
      </c>
      <c r="BC463" s="3" t="str">
        <f t="shared" si="158"/>
        <v/>
      </c>
      <c r="BD463" s="3" t="str">
        <f t="shared" si="158"/>
        <v/>
      </c>
    </row>
    <row r="464" spans="1:56" ht="14.25" customHeight="1" x14ac:dyDescent="0.45">
      <c r="A464" s="3" t="str">
        <f t="shared" si="159"/>
        <v>MedicalClaims.udf22</v>
      </c>
      <c r="B464" t="s">
        <v>319</v>
      </c>
      <c r="C464">
        <v>257</v>
      </c>
      <c r="D464" t="s">
        <v>795</v>
      </c>
      <c r="E464" s="4" t="s">
        <v>180</v>
      </c>
      <c r="F464" t="s">
        <v>180</v>
      </c>
      <c r="G464" t="s">
        <v>616</v>
      </c>
      <c r="H464" s="3">
        <f t="shared" si="173"/>
        <v>255</v>
      </c>
      <c r="I464" t="s">
        <v>835</v>
      </c>
      <c r="J464" s="4" t="s">
        <v>980</v>
      </c>
      <c r="K464" t="s">
        <v>178</v>
      </c>
      <c r="L464" t="s">
        <v>795</v>
      </c>
      <c r="N464" s="4"/>
      <c r="O464" s="3" t="b">
        <f t="shared" si="160"/>
        <v>1</v>
      </c>
      <c r="P464" s="3" t="str">
        <f t="shared" si="161"/>
        <v>MedicalClaims</v>
      </c>
      <c r="Q464" s="3" t="str">
        <f t="shared" si="162"/>
        <v>varchar(100)</v>
      </c>
      <c r="S464" s="3" t="str">
        <f t="shared" si="163"/>
        <v>varchar(100)</v>
      </c>
      <c r="T464" s="3" t="str">
        <f t="shared" si="164"/>
        <v>alter table deerwalk.MedicalClaims add udf22 varchar(100)</v>
      </c>
      <c r="U464" s="3" t="str">
        <f t="shared" si="165"/>
        <v>exec db.ColumnPropertySet 'MedicalClaims', 'udf22', 'User Defined Field', @tableSchema='deerwalk'</v>
      </c>
      <c r="V464" s="3" t="str">
        <f t="shared" si="166"/>
        <v/>
      </c>
      <c r="W464" s="3" t="str">
        <f t="shared" si="167"/>
        <v>exec db.ColumnPropertySet 'MedicalClaims', 'udf22', 'UserDefinedData', @propertyName='CustomAttribute', @tableSchema='deerwalk'</v>
      </c>
      <c r="X464" s="3" t="str">
        <f t="shared" si="168"/>
        <v xml:space="preserve">/// &lt;summary&gt;User Defined Field&lt;/summary&gt;
[Description("User Defined Field")]
[Column("udf22")]
[MaxLength(100)]
public string udf22 { get; set; }
</v>
      </c>
      <c r="Y464" s="5" t="str">
        <f t="shared" si="169"/>
        <v>@Html.DescriptionListElement(model =&gt; model.udf22)</v>
      </c>
      <c r="Z464" s="3" t="str">
        <f t="shared" si="170"/>
        <v>Udf22</v>
      </c>
      <c r="AA464" s="3" t="str">
        <f t="shared" si="171"/>
        <v/>
      </c>
      <c r="AC464" s="3" t="str">
        <f t="shared" si="172"/>
        <v>exec db.ColumnPropertySet 'MedicalClaims', 'udf22', 'UDF 22', @propertyName='DisplayName', @tableSchema='deerwalk'</v>
      </c>
      <c r="AR464" s="3" t="str">
        <f t="shared" si="156"/>
        <v>udf22</v>
      </c>
      <c r="AS464" s="3" t="str">
        <f t="shared" si="174"/>
        <v>udf22</v>
      </c>
      <c r="AT464" s="3">
        <f t="shared" si="175"/>
        <v>255</v>
      </c>
      <c r="AU464" s="3">
        <f t="shared" si="176"/>
        <v>100</v>
      </c>
      <c r="AV464" s="3" t="str">
        <f t="shared" si="158"/>
        <v/>
      </c>
      <c r="AW464" s="3" t="str">
        <f t="shared" si="158"/>
        <v/>
      </c>
      <c r="AX464" s="3" t="str">
        <f t="shared" si="158"/>
        <v/>
      </c>
      <c r="AY464" s="3">
        <f t="shared" si="158"/>
        <v>255</v>
      </c>
      <c r="AZ464" s="3" t="str">
        <f t="shared" si="157"/>
        <v/>
      </c>
      <c r="BA464" s="3" t="str">
        <f t="shared" si="158"/>
        <v/>
      </c>
      <c r="BB464" s="3" t="str">
        <f t="shared" si="158"/>
        <v/>
      </c>
      <c r="BC464" s="3" t="str">
        <f t="shared" si="158"/>
        <v/>
      </c>
      <c r="BD464" s="3" t="str">
        <f t="shared" si="158"/>
        <v/>
      </c>
    </row>
    <row r="465" spans="1:56" ht="14.25" customHeight="1" x14ac:dyDescent="0.45">
      <c r="A465" s="3" t="str">
        <f t="shared" si="159"/>
        <v>MedicalClaims.udf23</v>
      </c>
      <c r="B465" t="s">
        <v>319</v>
      </c>
      <c r="C465">
        <v>258</v>
      </c>
      <c r="D465" t="s">
        <v>795</v>
      </c>
      <c r="E465" s="4" t="s">
        <v>181</v>
      </c>
      <c r="F465" t="s">
        <v>181</v>
      </c>
      <c r="G465" t="s">
        <v>616</v>
      </c>
      <c r="H465" s="3">
        <f t="shared" si="173"/>
        <v>255</v>
      </c>
      <c r="I465" t="s">
        <v>835</v>
      </c>
      <c r="J465" s="4" t="s">
        <v>981</v>
      </c>
      <c r="K465" t="s">
        <v>178</v>
      </c>
      <c r="L465" t="s">
        <v>795</v>
      </c>
      <c r="N465" s="4"/>
      <c r="O465" s="3" t="b">
        <f t="shared" si="160"/>
        <v>1</v>
      </c>
      <c r="P465" s="3" t="str">
        <f t="shared" si="161"/>
        <v>MedicalClaims</v>
      </c>
      <c r="Q465" s="3" t="str">
        <f t="shared" si="162"/>
        <v>varchar(100)</v>
      </c>
      <c r="S465" s="3" t="str">
        <f t="shared" si="163"/>
        <v>varchar(100)</v>
      </c>
      <c r="T465" s="3" t="str">
        <f t="shared" si="164"/>
        <v>alter table deerwalk.MedicalClaims add udf23 varchar(100)</v>
      </c>
      <c r="U465" s="3" t="str">
        <f t="shared" si="165"/>
        <v>exec db.ColumnPropertySet 'MedicalClaims', 'udf23', 'User Defined Field', @tableSchema='deerwalk'</v>
      </c>
      <c r="V465" s="3" t="str">
        <f t="shared" si="166"/>
        <v/>
      </c>
      <c r="W465" s="3" t="str">
        <f t="shared" si="167"/>
        <v>exec db.ColumnPropertySet 'MedicalClaims', 'udf23', 'UserDefinedData', @propertyName='CustomAttribute', @tableSchema='deerwalk'</v>
      </c>
      <c r="X465" s="3" t="str">
        <f t="shared" si="168"/>
        <v xml:space="preserve">/// &lt;summary&gt;User Defined Field&lt;/summary&gt;
[Description("User Defined Field")]
[Column("udf23")]
[MaxLength(100)]
public string udf23 { get; set; }
</v>
      </c>
      <c r="Y465" s="5" t="str">
        <f t="shared" si="169"/>
        <v>@Html.DescriptionListElement(model =&gt; model.udf23)</v>
      </c>
      <c r="Z465" s="3" t="str">
        <f t="shared" si="170"/>
        <v>Udf23</v>
      </c>
      <c r="AA465" s="3" t="str">
        <f t="shared" si="171"/>
        <v/>
      </c>
      <c r="AC465" s="3" t="str">
        <f t="shared" si="172"/>
        <v>exec db.ColumnPropertySet 'MedicalClaims', 'udf23', 'UDF 23', @propertyName='DisplayName', @tableSchema='deerwalk'</v>
      </c>
      <c r="AR465" s="3" t="str">
        <f t="shared" si="156"/>
        <v>udf23</v>
      </c>
      <c r="AS465" s="3" t="str">
        <f t="shared" si="174"/>
        <v>udf23</v>
      </c>
      <c r="AT465" s="3">
        <f t="shared" si="175"/>
        <v>255</v>
      </c>
      <c r="AU465" s="3">
        <f t="shared" si="176"/>
        <v>100</v>
      </c>
      <c r="AV465" s="3" t="str">
        <f t="shared" si="158"/>
        <v/>
      </c>
      <c r="AW465" s="3" t="str">
        <f t="shared" si="158"/>
        <v/>
      </c>
      <c r="AX465" s="3" t="str">
        <f t="shared" si="158"/>
        <v/>
      </c>
      <c r="AY465" s="3">
        <f t="shared" si="158"/>
        <v>255</v>
      </c>
      <c r="AZ465" s="3" t="str">
        <f t="shared" si="157"/>
        <v/>
      </c>
      <c r="BA465" s="3" t="str">
        <f t="shared" si="158"/>
        <v/>
      </c>
      <c r="BB465" s="3" t="str">
        <f t="shared" si="158"/>
        <v/>
      </c>
      <c r="BC465" s="3" t="str">
        <f t="shared" si="158"/>
        <v/>
      </c>
      <c r="BD465" s="3" t="str">
        <f t="shared" si="158"/>
        <v/>
      </c>
    </row>
    <row r="466" spans="1:56" ht="14.25" customHeight="1" x14ac:dyDescent="0.45">
      <c r="A466" s="3" t="str">
        <f t="shared" si="159"/>
        <v>MedicalClaims.udf24</v>
      </c>
      <c r="B466" t="s">
        <v>319</v>
      </c>
      <c r="C466">
        <v>259</v>
      </c>
      <c r="D466" t="s">
        <v>795</v>
      </c>
      <c r="E466" s="4" t="s">
        <v>182</v>
      </c>
      <c r="F466" t="s">
        <v>182</v>
      </c>
      <c r="G466" t="s">
        <v>616</v>
      </c>
      <c r="H466" s="3">
        <f t="shared" si="173"/>
        <v>255</v>
      </c>
      <c r="I466" t="s">
        <v>835</v>
      </c>
      <c r="J466" s="4" t="s">
        <v>982</v>
      </c>
      <c r="K466" t="s">
        <v>178</v>
      </c>
      <c r="L466" t="s">
        <v>795</v>
      </c>
      <c r="N466" s="4"/>
      <c r="O466" s="3" t="b">
        <f t="shared" si="160"/>
        <v>1</v>
      </c>
      <c r="P466" s="3" t="str">
        <f t="shared" si="161"/>
        <v>MedicalClaims</v>
      </c>
      <c r="Q466" s="3" t="str">
        <f t="shared" si="162"/>
        <v>varchar(100)</v>
      </c>
      <c r="S466" s="3" t="str">
        <f t="shared" si="163"/>
        <v>varchar(100)</v>
      </c>
      <c r="T466" s="3" t="str">
        <f t="shared" si="164"/>
        <v>alter table deerwalk.MedicalClaims add udf24 varchar(100)</v>
      </c>
      <c r="U466" s="3" t="str">
        <f t="shared" si="165"/>
        <v>exec db.ColumnPropertySet 'MedicalClaims', 'udf24', 'User Defined Field', @tableSchema='deerwalk'</v>
      </c>
      <c r="V466" s="3" t="str">
        <f t="shared" si="166"/>
        <v/>
      </c>
      <c r="W466" s="3" t="str">
        <f t="shared" si="167"/>
        <v>exec db.ColumnPropertySet 'MedicalClaims', 'udf24', 'UserDefinedData', @propertyName='CustomAttribute', @tableSchema='deerwalk'</v>
      </c>
      <c r="X466" s="3" t="str">
        <f t="shared" si="168"/>
        <v xml:space="preserve">/// &lt;summary&gt;User Defined Field&lt;/summary&gt;
[Description("User Defined Field")]
[Column("udf24")]
[MaxLength(100)]
public string udf24 { get; set; }
</v>
      </c>
      <c r="Y466" s="5" t="str">
        <f t="shared" si="169"/>
        <v>@Html.DescriptionListElement(model =&gt; model.udf24)</v>
      </c>
      <c r="Z466" s="3" t="str">
        <f t="shared" si="170"/>
        <v>Udf24</v>
      </c>
      <c r="AA466" s="3" t="str">
        <f t="shared" si="171"/>
        <v/>
      </c>
      <c r="AC466" s="3" t="str">
        <f t="shared" si="172"/>
        <v>exec db.ColumnPropertySet 'MedicalClaims', 'udf24', 'UDF 24', @propertyName='DisplayName', @tableSchema='deerwalk'</v>
      </c>
      <c r="AR466" s="3" t="str">
        <f t="shared" si="156"/>
        <v>udf24</v>
      </c>
      <c r="AS466" s="3" t="str">
        <f t="shared" si="174"/>
        <v>udf24</v>
      </c>
      <c r="AT466" s="3">
        <f t="shared" si="175"/>
        <v>255</v>
      </c>
      <c r="AU466" s="3">
        <f t="shared" si="176"/>
        <v>100</v>
      </c>
      <c r="AV466" s="3" t="str">
        <f t="shared" si="158"/>
        <v/>
      </c>
      <c r="AW466" s="3" t="str">
        <f t="shared" si="158"/>
        <v/>
      </c>
      <c r="AX466" s="3" t="str">
        <f t="shared" si="158"/>
        <v/>
      </c>
      <c r="AY466" s="3">
        <f t="shared" si="158"/>
        <v>255</v>
      </c>
      <c r="AZ466" s="3" t="str">
        <f t="shared" si="157"/>
        <v/>
      </c>
      <c r="BA466" s="3" t="str">
        <f t="shared" si="158"/>
        <v/>
      </c>
      <c r="BB466" s="3" t="str">
        <f t="shared" si="158"/>
        <v/>
      </c>
      <c r="BC466" s="3" t="str">
        <f t="shared" si="158"/>
        <v/>
      </c>
      <c r="BD466" s="3" t="str">
        <f t="shared" si="158"/>
        <v/>
      </c>
    </row>
    <row r="467" spans="1:56" ht="14.25" customHeight="1" x14ac:dyDescent="0.45">
      <c r="A467" s="3" t="str">
        <f t="shared" si="159"/>
        <v>MedicalClaims.udf25</v>
      </c>
      <c r="B467" t="s">
        <v>319</v>
      </c>
      <c r="C467">
        <v>260</v>
      </c>
      <c r="D467" t="s">
        <v>795</v>
      </c>
      <c r="E467" s="4" t="s">
        <v>183</v>
      </c>
      <c r="F467" t="s">
        <v>183</v>
      </c>
      <c r="G467" t="s">
        <v>616</v>
      </c>
      <c r="H467" s="3">
        <f t="shared" si="173"/>
        <v>255</v>
      </c>
      <c r="I467" t="s">
        <v>835</v>
      </c>
      <c r="J467" s="4" t="s">
        <v>983</v>
      </c>
      <c r="K467" t="s">
        <v>178</v>
      </c>
      <c r="L467" t="s">
        <v>795</v>
      </c>
      <c r="N467" s="4"/>
      <c r="O467" s="3" t="b">
        <f t="shared" si="160"/>
        <v>1</v>
      </c>
      <c r="P467" s="3" t="str">
        <f t="shared" si="161"/>
        <v>MedicalClaims</v>
      </c>
      <c r="Q467" s="3" t="str">
        <f t="shared" si="162"/>
        <v>varchar(100)</v>
      </c>
      <c r="S467" s="3" t="str">
        <f t="shared" si="163"/>
        <v>varchar(100)</v>
      </c>
      <c r="T467" s="3" t="str">
        <f t="shared" si="164"/>
        <v>alter table deerwalk.MedicalClaims add udf25 varchar(100)</v>
      </c>
      <c r="U467" s="3" t="str">
        <f t="shared" si="165"/>
        <v>exec db.ColumnPropertySet 'MedicalClaims', 'udf25', 'User Defined Field', @tableSchema='deerwalk'</v>
      </c>
      <c r="V467" s="3" t="str">
        <f t="shared" si="166"/>
        <v/>
      </c>
      <c r="W467" s="3" t="str">
        <f t="shared" si="167"/>
        <v>exec db.ColumnPropertySet 'MedicalClaims', 'udf25', 'UserDefinedData', @propertyName='CustomAttribute', @tableSchema='deerwalk'</v>
      </c>
      <c r="X467" s="3" t="str">
        <f t="shared" si="168"/>
        <v xml:space="preserve">/// &lt;summary&gt;User Defined Field&lt;/summary&gt;
[Description("User Defined Field")]
[Column("udf25")]
[MaxLength(100)]
public string udf25 { get; set; }
</v>
      </c>
      <c r="Y467" s="5" t="str">
        <f t="shared" si="169"/>
        <v>@Html.DescriptionListElement(model =&gt; model.udf25)</v>
      </c>
      <c r="Z467" s="3" t="str">
        <f t="shared" si="170"/>
        <v>Udf25</v>
      </c>
      <c r="AA467" s="3" t="str">
        <f t="shared" si="171"/>
        <v/>
      </c>
      <c r="AC467" s="3" t="str">
        <f t="shared" si="172"/>
        <v>exec db.ColumnPropertySet 'MedicalClaims', 'udf25', 'UDF 25', @propertyName='DisplayName', @tableSchema='deerwalk'</v>
      </c>
      <c r="AR467" s="3" t="str">
        <f t="shared" si="156"/>
        <v>udf25</v>
      </c>
      <c r="AS467" s="3" t="str">
        <f t="shared" si="174"/>
        <v>udf25</v>
      </c>
      <c r="AT467" s="3">
        <f t="shared" si="175"/>
        <v>255</v>
      </c>
      <c r="AU467" s="3">
        <f t="shared" si="176"/>
        <v>100</v>
      </c>
      <c r="AV467" s="3" t="str">
        <f t="shared" si="158"/>
        <v/>
      </c>
      <c r="AW467" s="3" t="str">
        <f t="shared" si="158"/>
        <v/>
      </c>
      <c r="AX467" s="3" t="str">
        <f t="shared" si="158"/>
        <v/>
      </c>
      <c r="AY467" s="3">
        <f t="shared" si="158"/>
        <v>255</v>
      </c>
      <c r="AZ467" s="3" t="str">
        <f t="shared" si="157"/>
        <v/>
      </c>
      <c r="BA467" s="3" t="str">
        <f t="shared" si="158"/>
        <v/>
      </c>
      <c r="BB467" s="3" t="str">
        <f t="shared" si="158"/>
        <v/>
      </c>
      <c r="BC467" s="3" t="str">
        <f t="shared" si="158"/>
        <v/>
      </c>
      <c r="BD467" s="3" t="str">
        <f t="shared" si="158"/>
        <v/>
      </c>
    </row>
    <row r="468" spans="1:56" ht="14.25" customHeight="1" x14ac:dyDescent="0.45">
      <c r="A468" s="3" t="str">
        <f t="shared" si="159"/>
        <v>MedicalClaims.udf26</v>
      </c>
      <c r="B468" t="s">
        <v>319</v>
      </c>
      <c r="C468">
        <v>261</v>
      </c>
      <c r="D468" t="s">
        <v>795</v>
      </c>
      <c r="E468" s="4" t="s">
        <v>184</v>
      </c>
      <c r="F468" t="s">
        <v>184</v>
      </c>
      <c r="G468" t="s">
        <v>616</v>
      </c>
      <c r="H468" s="3">
        <f t="shared" si="173"/>
        <v>255</v>
      </c>
      <c r="I468" t="s">
        <v>835</v>
      </c>
      <c r="J468" s="4" t="s">
        <v>984</v>
      </c>
      <c r="K468" t="s">
        <v>178</v>
      </c>
      <c r="L468" t="s">
        <v>795</v>
      </c>
      <c r="N468" s="4"/>
      <c r="O468" s="3" t="b">
        <f t="shared" si="160"/>
        <v>1</v>
      </c>
      <c r="P468" s="3" t="str">
        <f t="shared" si="161"/>
        <v>MedicalClaims</v>
      </c>
      <c r="Q468" s="3" t="str">
        <f t="shared" si="162"/>
        <v>varchar(100)</v>
      </c>
      <c r="S468" s="3" t="str">
        <f t="shared" si="163"/>
        <v>varchar(100)</v>
      </c>
      <c r="T468" s="3" t="str">
        <f t="shared" si="164"/>
        <v>alter table deerwalk.MedicalClaims add udf26 varchar(100)</v>
      </c>
      <c r="U468" s="3" t="str">
        <f t="shared" si="165"/>
        <v>exec db.ColumnPropertySet 'MedicalClaims', 'udf26', 'User Defined Field', @tableSchema='deerwalk'</v>
      </c>
      <c r="V468" s="3" t="str">
        <f t="shared" si="166"/>
        <v/>
      </c>
      <c r="W468" s="3" t="str">
        <f t="shared" si="167"/>
        <v>exec db.ColumnPropertySet 'MedicalClaims', 'udf26', 'UserDefinedData', @propertyName='CustomAttribute', @tableSchema='deerwalk'</v>
      </c>
      <c r="X468" s="3" t="str">
        <f t="shared" si="168"/>
        <v xml:space="preserve">/// &lt;summary&gt;User Defined Field&lt;/summary&gt;
[Description("User Defined Field")]
[Column("udf26")]
[MaxLength(100)]
public string udf26 { get; set; }
</v>
      </c>
      <c r="Y468" s="5" t="str">
        <f t="shared" si="169"/>
        <v>@Html.DescriptionListElement(model =&gt; model.udf26)</v>
      </c>
      <c r="Z468" s="3" t="str">
        <f t="shared" si="170"/>
        <v>Udf26</v>
      </c>
      <c r="AA468" s="3" t="str">
        <f t="shared" si="171"/>
        <v/>
      </c>
      <c r="AC468" s="3" t="str">
        <f t="shared" si="172"/>
        <v>exec db.ColumnPropertySet 'MedicalClaims', 'udf26', 'UDF 26', @propertyName='DisplayName', @tableSchema='deerwalk'</v>
      </c>
      <c r="AR468" s="3" t="str">
        <f t="shared" si="156"/>
        <v>udf26</v>
      </c>
      <c r="AS468" s="3" t="str">
        <f t="shared" si="174"/>
        <v>udf26</v>
      </c>
      <c r="AT468" s="3">
        <f t="shared" si="175"/>
        <v>255</v>
      </c>
      <c r="AU468" s="3">
        <f t="shared" si="176"/>
        <v>100</v>
      </c>
      <c r="AV468" s="3" t="str">
        <f t="shared" si="158"/>
        <v/>
      </c>
      <c r="AW468" s="3" t="str">
        <f t="shared" si="158"/>
        <v/>
      </c>
      <c r="AX468" s="3" t="str">
        <f t="shared" si="158"/>
        <v/>
      </c>
      <c r="AY468" s="3">
        <f t="shared" si="158"/>
        <v>255</v>
      </c>
      <c r="AZ468" s="3" t="str">
        <f t="shared" si="157"/>
        <v/>
      </c>
      <c r="BA468" s="3" t="str">
        <f t="shared" si="158"/>
        <v/>
      </c>
      <c r="BB468" s="3" t="str">
        <f t="shared" si="158"/>
        <v/>
      </c>
      <c r="BC468" s="3" t="str">
        <f t="shared" si="158"/>
        <v/>
      </c>
      <c r="BD468" s="3" t="str">
        <f t="shared" si="158"/>
        <v/>
      </c>
    </row>
    <row r="469" spans="1:56" ht="14.25" customHeight="1" x14ac:dyDescent="0.45">
      <c r="A469" s="3" t="str">
        <f t="shared" si="159"/>
        <v>MedicalClaims.udf27</v>
      </c>
      <c r="B469" t="s">
        <v>319</v>
      </c>
      <c r="C469">
        <v>262</v>
      </c>
      <c r="D469" t="s">
        <v>795</v>
      </c>
      <c r="E469" s="4" t="s">
        <v>185</v>
      </c>
      <c r="F469" t="s">
        <v>185</v>
      </c>
      <c r="G469" t="s">
        <v>616</v>
      </c>
      <c r="H469" s="3">
        <f t="shared" si="173"/>
        <v>255</v>
      </c>
      <c r="I469" t="s">
        <v>835</v>
      </c>
      <c r="J469" s="4" t="s">
        <v>985</v>
      </c>
      <c r="K469" t="s">
        <v>178</v>
      </c>
      <c r="L469" t="s">
        <v>795</v>
      </c>
      <c r="N469" s="4"/>
      <c r="O469" s="3" t="b">
        <f t="shared" si="160"/>
        <v>1</v>
      </c>
      <c r="P469" s="3" t="str">
        <f t="shared" si="161"/>
        <v>MedicalClaims</v>
      </c>
      <c r="Q469" s="3" t="str">
        <f t="shared" si="162"/>
        <v>varchar(100)</v>
      </c>
      <c r="S469" s="3" t="str">
        <f t="shared" si="163"/>
        <v>varchar(100)</v>
      </c>
      <c r="T469" s="3" t="str">
        <f t="shared" si="164"/>
        <v>alter table deerwalk.MedicalClaims add udf27 varchar(100)</v>
      </c>
      <c r="U469" s="3" t="str">
        <f t="shared" si="165"/>
        <v>exec db.ColumnPropertySet 'MedicalClaims', 'udf27', 'User Defined Field', @tableSchema='deerwalk'</v>
      </c>
      <c r="V469" s="3" t="str">
        <f t="shared" si="166"/>
        <v/>
      </c>
      <c r="W469" s="3" t="str">
        <f t="shared" si="167"/>
        <v>exec db.ColumnPropertySet 'MedicalClaims', 'udf27', 'UserDefinedData', @propertyName='CustomAttribute', @tableSchema='deerwalk'</v>
      </c>
      <c r="X469" s="3" t="str">
        <f t="shared" si="168"/>
        <v xml:space="preserve">/// &lt;summary&gt;User Defined Field&lt;/summary&gt;
[Description("User Defined Field")]
[Column("udf27")]
[MaxLength(100)]
public string udf27 { get; set; }
</v>
      </c>
      <c r="Y469" s="5" t="str">
        <f t="shared" si="169"/>
        <v>@Html.DescriptionListElement(model =&gt; model.udf27)</v>
      </c>
      <c r="Z469" s="3" t="str">
        <f t="shared" si="170"/>
        <v>Udf27</v>
      </c>
      <c r="AA469" s="3" t="str">
        <f t="shared" si="171"/>
        <v/>
      </c>
      <c r="AC469" s="3" t="str">
        <f t="shared" si="172"/>
        <v>exec db.ColumnPropertySet 'MedicalClaims', 'udf27', 'UDF 27', @propertyName='DisplayName', @tableSchema='deerwalk'</v>
      </c>
      <c r="AR469" s="3" t="str">
        <f t="shared" si="156"/>
        <v>udf27</v>
      </c>
      <c r="AS469" s="3" t="str">
        <f t="shared" si="174"/>
        <v>udf27</v>
      </c>
      <c r="AT469" s="3">
        <f t="shared" si="175"/>
        <v>255</v>
      </c>
      <c r="AU469" s="3">
        <f t="shared" si="176"/>
        <v>100</v>
      </c>
      <c r="AV469" s="3" t="str">
        <f t="shared" si="158"/>
        <v/>
      </c>
      <c r="AW469" s="3" t="str">
        <f t="shared" si="158"/>
        <v/>
      </c>
      <c r="AX469" s="3" t="str">
        <f t="shared" si="158"/>
        <v/>
      </c>
      <c r="AY469" s="3">
        <f t="shared" si="158"/>
        <v>255</v>
      </c>
      <c r="AZ469" s="3" t="str">
        <f t="shared" si="157"/>
        <v/>
      </c>
      <c r="BA469" s="3" t="str">
        <f t="shared" si="158"/>
        <v/>
      </c>
      <c r="BB469" s="3" t="str">
        <f t="shared" si="158"/>
        <v/>
      </c>
      <c r="BC469" s="3" t="str">
        <f t="shared" si="158"/>
        <v/>
      </c>
      <c r="BD469" s="3" t="str">
        <f t="shared" si="158"/>
        <v/>
      </c>
    </row>
    <row r="470" spans="1:56" ht="14.25" customHeight="1" x14ac:dyDescent="0.45">
      <c r="A470" s="3" t="str">
        <f t="shared" si="159"/>
        <v>MedicalClaims.udf28</v>
      </c>
      <c r="B470" t="s">
        <v>319</v>
      </c>
      <c r="C470">
        <v>263</v>
      </c>
      <c r="D470" t="s">
        <v>795</v>
      </c>
      <c r="E470" s="4" t="s">
        <v>186</v>
      </c>
      <c r="F470" t="s">
        <v>186</v>
      </c>
      <c r="G470" t="s">
        <v>616</v>
      </c>
      <c r="H470" s="3">
        <f t="shared" si="173"/>
        <v>255</v>
      </c>
      <c r="I470" t="s">
        <v>835</v>
      </c>
      <c r="J470" s="4" t="s">
        <v>986</v>
      </c>
      <c r="K470" t="s">
        <v>178</v>
      </c>
      <c r="L470" t="s">
        <v>795</v>
      </c>
      <c r="N470" s="4"/>
      <c r="O470" s="3" t="b">
        <f t="shared" si="160"/>
        <v>1</v>
      </c>
      <c r="P470" s="3" t="str">
        <f t="shared" si="161"/>
        <v>MedicalClaims</v>
      </c>
      <c r="Q470" s="3" t="str">
        <f t="shared" si="162"/>
        <v>varchar(100)</v>
      </c>
      <c r="S470" s="3" t="str">
        <f t="shared" si="163"/>
        <v>varchar(100)</v>
      </c>
      <c r="T470" s="3" t="str">
        <f t="shared" si="164"/>
        <v>alter table deerwalk.MedicalClaims add udf28 varchar(100)</v>
      </c>
      <c r="U470" s="3" t="str">
        <f t="shared" si="165"/>
        <v>exec db.ColumnPropertySet 'MedicalClaims', 'udf28', 'User Defined Field', @tableSchema='deerwalk'</v>
      </c>
      <c r="V470" s="3" t="str">
        <f t="shared" si="166"/>
        <v/>
      </c>
      <c r="W470" s="3" t="str">
        <f t="shared" si="167"/>
        <v>exec db.ColumnPropertySet 'MedicalClaims', 'udf28', 'UserDefinedData', @propertyName='CustomAttribute', @tableSchema='deerwalk'</v>
      </c>
      <c r="X470" s="3" t="str">
        <f t="shared" si="168"/>
        <v xml:space="preserve">/// &lt;summary&gt;User Defined Field&lt;/summary&gt;
[Description("User Defined Field")]
[Column("udf28")]
[MaxLength(100)]
public string udf28 { get; set; }
</v>
      </c>
      <c r="Y470" s="5" t="str">
        <f t="shared" si="169"/>
        <v>@Html.DescriptionListElement(model =&gt; model.udf28)</v>
      </c>
      <c r="Z470" s="3" t="str">
        <f t="shared" si="170"/>
        <v>Udf28</v>
      </c>
      <c r="AA470" s="3" t="str">
        <f t="shared" si="171"/>
        <v/>
      </c>
      <c r="AC470" s="3" t="str">
        <f t="shared" si="172"/>
        <v>exec db.ColumnPropertySet 'MedicalClaims', 'udf28', 'UDF 28', @propertyName='DisplayName', @tableSchema='deerwalk'</v>
      </c>
      <c r="AR470" s="3" t="str">
        <f t="shared" si="156"/>
        <v>udf28</v>
      </c>
      <c r="AS470" s="3" t="str">
        <f t="shared" si="174"/>
        <v>udf28</v>
      </c>
      <c r="AT470" s="3">
        <f t="shared" si="175"/>
        <v>255</v>
      </c>
      <c r="AU470" s="3">
        <f t="shared" si="176"/>
        <v>100</v>
      </c>
      <c r="AV470" s="3" t="str">
        <f t="shared" si="158"/>
        <v/>
      </c>
      <c r="AW470" s="3" t="str">
        <f t="shared" si="158"/>
        <v/>
      </c>
      <c r="AX470" s="3" t="str">
        <f t="shared" si="158"/>
        <v/>
      </c>
      <c r="AY470" s="3">
        <f t="shared" si="158"/>
        <v>255</v>
      </c>
      <c r="AZ470" s="3" t="str">
        <f t="shared" si="157"/>
        <v/>
      </c>
      <c r="BA470" s="3" t="str">
        <f t="shared" si="158"/>
        <v/>
      </c>
      <c r="BB470" s="3" t="str">
        <f t="shared" si="158"/>
        <v/>
      </c>
      <c r="BC470" s="3" t="str">
        <f t="shared" si="158"/>
        <v/>
      </c>
      <c r="BD470" s="3" t="str">
        <f t="shared" si="158"/>
        <v/>
      </c>
    </row>
    <row r="471" spans="1:56" ht="14.25" customHeight="1" x14ac:dyDescent="0.45">
      <c r="A471" s="3" t="str">
        <f t="shared" si="159"/>
        <v>MedicalClaims.udf29</v>
      </c>
      <c r="B471" t="s">
        <v>319</v>
      </c>
      <c r="C471">
        <v>264</v>
      </c>
      <c r="D471" t="s">
        <v>795</v>
      </c>
      <c r="E471" s="4" t="s">
        <v>187</v>
      </c>
      <c r="F471" t="s">
        <v>187</v>
      </c>
      <c r="G471" t="s">
        <v>616</v>
      </c>
      <c r="H471" s="3">
        <f t="shared" si="173"/>
        <v>255</v>
      </c>
      <c r="I471" t="s">
        <v>835</v>
      </c>
      <c r="J471" s="4" t="s">
        <v>987</v>
      </c>
      <c r="K471" t="s">
        <v>178</v>
      </c>
      <c r="L471" t="s">
        <v>795</v>
      </c>
      <c r="N471" s="4"/>
      <c r="O471" s="3" t="b">
        <f t="shared" si="160"/>
        <v>1</v>
      </c>
      <c r="P471" s="3" t="str">
        <f t="shared" si="161"/>
        <v>MedicalClaims</v>
      </c>
      <c r="Q471" s="3" t="str">
        <f t="shared" si="162"/>
        <v>varchar(100)</v>
      </c>
      <c r="S471" s="3" t="str">
        <f t="shared" si="163"/>
        <v>varchar(100)</v>
      </c>
      <c r="T471" s="3" t="str">
        <f t="shared" si="164"/>
        <v>alter table deerwalk.MedicalClaims add udf29 varchar(100)</v>
      </c>
      <c r="U471" s="3" t="str">
        <f t="shared" si="165"/>
        <v>exec db.ColumnPropertySet 'MedicalClaims', 'udf29', 'User Defined Field', @tableSchema='deerwalk'</v>
      </c>
      <c r="V471" s="3" t="str">
        <f t="shared" si="166"/>
        <v/>
      </c>
      <c r="W471" s="3" t="str">
        <f t="shared" si="167"/>
        <v>exec db.ColumnPropertySet 'MedicalClaims', 'udf29', 'UserDefinedData', @propertyName='CustomAttribute', @tableSchema='deerwalk'</v>
      </c>
      <c r="X471" s="3" t="str">
        <f t="shared" si="168"/>
        <v xml:space="preserve">/// &lt;summary&gt;User Defined Field&lt;/summary&gt;
[Description("User Defined Field")]
[Column("udf29")]
[MaxLength(100)]
public string udf29 { get; set; }
</v>
      </c>
      <c r="Y471" s="5" t="str">
        <f t="shared" si="169"/>
        <v>@Html.DescriptionListElement(model =&gt; model.udf29)</v>
      </c>
      <c r="Z471" s="3" t="str">
        <f t="shared" si="170"/>
        <v>Udf29</v>
      </c>
      <c r="AA471" s="3" t="str">
        <f t="shared" si="171"/>
        <v/>
      </c>
      <c r="AC471" s="3" t="str">
        <f t="shared" si="172"/>
        <v>exec db.ColumnPropertySet 'MedicalClaims', 'udf29', 'UDF 29', @propertyName='DisplayName', @tableSchema='deerwalk'</v>
      </c>
      <c r="AR471" s="3" t="str">
        <f t="shared" si="156"/>
        <v>udf29</v>
      </c>
      <c r="AS471" s="3" t="str">
        <f t="shared" si="174"/>
        <v>udf29</v>
      </c>
      <c r="AT471" s="3">
        <f t="shared" si="175"/>
        <v>255</v>
      </c>
      <c r="AU471" s="3">
        <f t="shared" si="176"/>
        <v>100</v>
      </c>
      <c r="AV471" s="3" t="str">
        <f t="shared" si="158"/>
        <v/>
      </c>
      <c r="AW471" s="3" t="str">
        <f t="shared" si="158"/>
        <v/>
      </c>
      <c r="AX471" s="3" t="str">
        <f t="shared" si="158"/>
        <v/>
      </c>
      <c r="AY471" s="3">
        <f t="shared" si="158"/>
        <v>255</v>
      </c>
      <c r="AZ471" s="3" t="str">
        <f t="shared" si="157"/>
        <v/>
      </c>
      <c r="BA471" s="3" t="str">
        <f t="shared" si="158"/>
        <v/>
      </c>
      <c r="BB471" s="3" t="str">
        <f t="shared" si="158"/>
        <v/>
      </c>
      <c r="BC471" s="3" t="str">
        <f t="shared" si="158"/>
        <v/>
      </c>
      <c r="BD471" s="3" t="str">
        <f t="shared" si="158"/>
        <v/>
      </c>
    </row>
    <row r="472" spans="1:56" ht="14.25" customHeight="1" x14ac:dyDescent="0.45">
      <c r="A472" s="3" t="str">
        <f t="shared" si="159"/>
        <v>MedicalClaims.udf30</v>
      </c>
      <c r="B472" t="s">
        <v>319</v>
      </c>
      <c r="C472">
        <v>265</v>
      </c>
      <c r="D472" t="s">
        <v>795</v>
      </c>
      <c r="E472" s="4" t="s">
        <v>188</v>
      </c>
      <c r="F472" t="s">
        <v>188</v>
      </c>
      <c r="G472" t="s">
        <v>616</v>
      </c>
      <c r="H472" s="3">
        <f t="shared" si="173"/>
        <v>255</v>
      </c>
      <c r="I472" t="s">
        <v>835</v>
      </c>
      <c r="J472" s="4" t="s">
        <v>988</v>
      </c>
      <c r="K472" t="s">
        <v>178</v>
      </c>
      <c r="L472" t="s">
        <v>795</v>
      </c>
      <c r="N472" s="4"/>
      <c r="O472" s="3" t="b">
        <f t="shared" si="160"/>
        <v>1</v>
      </c>
      <c r="P472" s="3" t="str">
        <f t="shared" si="161"/>
        <v>MedicalClaims</v>
      </c>
      <c r="Q472" s="3" t="str">
        <f t="shared" si="162"/>
        <v>varchar(100)</v>
      </c>
      <c r="S472" s="3" t="str">
        <f t="shared" si="163"/>
        <v>varchar(100)</v>
      </c>
      <c r="T472" s="3" t="str">
        <f t="shared" si="164"/>
        <v>alter table deerwalk.MedicalClaims add udf30 varchar(100)</v>
      </c>
      <c r="U472" s="3" t="str">
        <f t="shared" si="165"/>
        <v>exec db.ColumnPropertySet 'MedicalClaims', 'udf30', 'User Defined Field', @tableSchema='deerwalk'</v>
      </c>
      <c r="V472" s="3" t="str">
        <f t="shared" si="166"/>
        <v/>
      </c>
      <c r="W472" s="3" t="str">
        <f t="shared" si="167"/>
        <v>exec db.ColumnPropertySet 'MedicalClaims', 'udf30', 'UserDefinedData', @propertyName='CustomAttribute', @tableSchema='deerwalk'</v>
      </c>
      <c r="X472" s="3" t="str">
        <f t="shared" si="168"/>
        <v xml:space="preserve">/// &lt;summary&gt;User Defined Field&lt;/summary&gt;
[Description("User Defined Field")]
[Column("udf30")]
[MaxLength(100)]
public string udf30 { get; set; }
</v>
      </c>
      <c r="Y472" s="5" t="str">
        <f t="shared" si="169"/>
        <v>@Html.DescriptionListElement(model =&gt; model.udf30)</v>
      </c>
      <c r="Z472" s="3" t="str">
        <f t="shared" si="170"/>
        <v>Udf30</v>
      </c>
      <c r="AA472" s="3" t="str">
        <f t="shared" si="171"/>
        <v/>
      </c>
      <c r="AC472" s="3" t="str">
        <f t="shared" si="172"/>
        <v>exec db.ColumnPropertySet 'MedicalClaims', 'udf30', 'UDF 30', @propertyName='DisplayName', @tableSchema='deerwalk'</v>
      </c>
      <c r="AR472" s="3" t="str">
        <f t="shared" si="156"/>
        <v>udf30</v>
      </c>
      <c r="AS472" s="3" t="str">
        <f t="shared" si="174"/>
        <v>udf30</v>
      </c>
      <c r="AT472" s="3">
        <f t="shared" si="175"/>
        <v>255</v>
      </c>
      <c r="AU472" s="3">
        <f t="shared" si="176"/>
        <v>100</v>
      </c>
      <c r="AV472" s="3" t="str">
        <f t="shared" si="158"/>
        <v/>
      </c>
      <c r="AW472" s="3" t="str">
        <f t="shared" si="158"/>
        <v/>
      </c>
      <c r="AX472" s="3" t="str">
        <f t="shared" si="158"/>
        <v/>
      </c>
      <c r="AY472" s="3">
        <f t="shared" si="158"/>
        <v>255</v>
      </c>
      <c r="AZ472" s="3" t="str">
        <f t="shared" si="157"/>
        <v/>
      </c>
      <c r="BA472" s="3" t="str">
        <f t="shared" si="158"/>
        <v/>
      </c>
      <c r="BB472" s="3" t="str">
        <f t="shared" si="158"/>
        <v/>
      </c>
      <c r="BC472" s="3" t="str">
        <f t="shared" si="158"/>
        <v/>
      </c>
      <c r="BD472" s="3" t="str">
        <f t="shared" si="158"/>
        <v/>
      </c>
    </row>
    <row r="473" spans="1:56" ht="14.25" customHeight="1" x14ac:dyDescent="0.45">
      <c r="A473" s="3" t="str">
        <f t="shared" si="159"/>
        <v>MedicalClaims.udf31</v>
      </c>
      <c r="B473" t="s">
        <v>319</v>
      </c>
      <c r="C473">
        <v>266</v>
      </c>
      <c r="D473" t="s">
        <v>795</v>
      </c>
      <c r="E473" s="4" t="s">
        <v>189</v>
      </c>
      <c r="F473" t="s">
        <v>189</v>
      </c>
      <c r="G473" t="s">
        <v>616</v>
      </c>
      <c r="H473" s="3">
        <f t="shared" si="173"/>
        <v>255</v>
      </c>
      <c r="I473" t="s">
        <v>835</v>
      </c>
      <c r="J473" s="4" t="s">
        <v>989</v>
      </c>
      <c r="K473" t="s">
        <v>178</v>
      </c>
      <c r="L473" t="s">
        <v>795</v>
      </c>
      <c r="N473" s="4"/>
      <c r="O473" s="3" t="b">
        <f t="shared" si="160"/>
        <v>1</v>
      </c>
      <c r="P473" s="3" t="str">
        <f t="shared" si="161"/>
        <v>MedicalClaims</v>
      </c>
      <c r="Q473" s="3" t="str">
        <f t="shared" si="162"/>
        <v>varchar(100)</v>
      </c>
      <c r="S473" s="3" t="str">
        <f t="shared" si="163"/>
        <v>varchar(100)</v>
      </c>
      <c r="T473" s="3" t="str">
        <f t="shared" si="164"/>
        <v>alter table deerwalk.MedicalClaims add udf31 varchar(100)</v>
      </c>
      <c r="U473" s="3" t="str">
        <f t="shared" si="165"/>
        <v>exec db.ColumnPropertySet 'MedicalClaims', 'udf31', 'User Defined Field', @tableSchema='deerwalk'</v>
      </c>
      <c r="V473" s="3" t="str">
        <f t="shared" si="166"/>
        <v/>
      </c>
      <c r="W473" s="3" t="str">
        <f t="shared" si="167"/>
        <v>exec db.ColumnPropertySet 'MedicalClaims', 'udf31', 'UserDefinedData', @propertyName='CustomAttribute', @tableSchema='deerwalk'</v>
      </c>
      <c r="X473" s="3" t="str">
        <f t="shared" si="168"/>
        <v xml:space="preserve">/// &lt;summary&gt;User Defined Field&lt;/summary&gt;
[Description("User Defined Field")]
[Column("udf31")]
[MaxLength(100)]
public string udf31 { get; set; }
</v>
      </c>
      <c r="Y473" s="5" t="str">
        <f t="shared" si="169"/>
        <v>@Html.DescriptionListElement(model =&gt; model.udf31)</v>
      </c>
      <c r="Z473" s="3" t="str">
        <f t="shared" si="170"/>
        <v>Udf31</v>
      </c>
      <c r="AA473" s="3" t="str">
        <f t="shared" si="171"/>
        <v/>
      </c>
      <c r="AC473" s="3" t="str">
        <f t="shared" si="172"/>
        <v>exec db.ColumnPropertySet 'MedicalClaims', 'udf31', 'UDF 31', @propertyName='DisplayName', @tableSchema='deerwalk'</v>
      </c>
      <c r="AR473" s="3" t="str">
        <f t="shared" si="156"/>
        <v>udf31</v>
      </c>
      <c r="AS473" s="3" t="str">
        <f t="shared" si="174"/>
        <v>udf31</v>
      </c>
      <c r="AT473" s="3">
        <f t="shared" si="175"/>
        <v>255</v>
      </c>
      <c r="AU473" s="3">
        <f t="shared" si="176"/>
        <v>100</v>
      </c>
      <c r="AV473" s="3" t="str">
        <f t="shared" si="158"/>
        <v/>
      </c>
      <c r="AW473" s="3" t="str">
        <f t="shared" si="158"/>
        <v/>
      </c>
      <c r="AX473" s="3" t="str">
        <f t="shared" si="158"/>
        <v/>
      </c>
      <c r="AY473" s="3">
        <f t="shared" si="158"/>
        <v>255</v>
      </c>
      <c r="AZ473" s="3" t="str">
        <f t="shared" si="157"/>
        <v/>
      </c>
      <c r="BA473" s="3" t="str">
        <f t="shared" si="158"/>
        <v/>
      </c>
      <c r="BB473" s="3" t="str">
        <f t="shared" si="158"/>
        <v/>
      </c>
      <c r="BC473" s="3" t="str">
        <f t="shared" si="158"/>
        <v/>
      </c>
      <c r="BD473" s="3" t="str">
        <f t="shared" si="158"/>
        <v/>
      </c>
    </row>
    <row r="474" spans="1:56" ht="14.25" customHeight="1" x14ac:dyDescent="0.45">
      <c r="A474" s="3" t="str">
        <f t="shared" si="159"/>
        <v>MedicalClaims.udf32</v>
      </c>
      <c r="B474" t="s">
        <v>319</v>
      </c>
      <c r="C474">
        <v>267</v>
      </c>
      <c r="D474" t="s">
        <v>795</v>
      </c>
      <c r="E474" s="4" t="s">
        <v>190</v>
      </c>
      <c r="F474" t="s">
        <v>190</v>
      </c>
      <c r="G474" t="s">
        <v>616</v>
      </c>
      <c r="H474" s="3">
        <f t="shared" si="173"/>
        <v>255</v>
      </c>
      <c r="I474" t="s">
        <v>835</v>
      </c>
      <c r="J474" s="4" t="s">
        <v>990</v>
      </c>
      <c r="K474" t="s">
        <v>178</v>
      </c>
      <c r="L474" t="s">
        <v>795</v>
      </c>
      <c r="N474" s="4"/>
      <c r="O474" s="3" t="b">
        <f t="shared" si="160"/>
        <v>1</v>
      </c>
      <c r="P474" s="3" t="str">
        <f t="shared" si="161"/>
        <v>MedicalClaims</v>
      </c>
      <c r="Q474" s="3" t="str">
        <f t="shared" si="162"/>
        <v>varchar(100)</v>
      </c>
      <c r="S474" s="3" t="str">
        <f t="shared" si="163"/>
        <v>varchar(100)</v>
      </c>
      <c r="T474" s="3" t="str">
        <f t="shared" si="164"/>
        <v>alter table deerwalk.MedicalClaims add udf32 varchar(100)</v>
      </c>
      <c r="U474" s="3" t="str">
        <f t="shared" si="165"/>
        <v>exec db.ColumnPropertySet 'MedicalClaims', 'udf32', 'User Defined Field', @tableSchema='deerwalk'</v>
      </c>
      <c r="V474" s="3" t="str">
        <f t="shared" si="166"/>
        <v/>
      </c>
      <c r="W474" s="3" t="str">
        <f t="shared" si="167"/>
        <v>exec db.ColumnPropertySet 'MedicalClaims', 'udf32', 'UserDefinedData', @propertyName='CustomAttribute', @tableSchema='deerwalk'</v>
      </c>
      <c r="X474" s="3" t="str">
        <f t="shared" si="168"/>
        <v xml:space="preserve">/// &lt;summary&gt;User Defined Field&lt;/summary&gt;
[Description("User Defined Field")]
[Column("udf32")]
[MaxLength(100)]
public string udf32 { get; set; }
</v>
      </c>
      <c r="Y474" s="5" t="str">
        <f t="shared" si="169"/>
        <v>@Html.DescriptionListElement(model =&gt; model.udf32)</v>
      </c>
      <c r="Z474" s="3" t="str">
        <f t="shared" si="170"/>
        <v>Udf32</v>
      </c>
      <c r="AA474" s="3" t="str">
        <f t="shared" si="171"/>
        <v/>
      </c>
      <c r="AC474" s="3" t="str">
        <f t="shared" si="172"/>
        <v>exec db.ColumnPropertySet 'MedicalClaims', 'udf32', 'UDF 32', @propertyName='DisplayName', @tableSchema='deerwalk'</v>
      </c>
      <c r="AR474" s="3" t="str">
        <f t="shared" si="156"/>
        <v>udf32</v>
      </c>
      <c r="AS474" s="3" t="str">
        <f t="shared" si="174"/>
        <v>udf32</v>
      </c>
      <c r="AT474" s="3">
        <f t="shared" si="175"/>
        <v>255</v>
      </c>
      <c r="AU474" s="3">
        <f t="shared" si="176"/>
        <v>100</v>
      </c>
      <c r="AV474" s="3" t="str">
        <f t="shared" si="158"/>
        <v/>
      </c>
      <c r="AW474" s="3" t="str">
        <f t="shared" si="158"/>
        <v/>
      </c>
      <c r="AX474" s="3" t="str">
        <f t="shared" si="158"/>
        <v/>
      </c>
      <c r="AY474" s="3">
        <f t="shared" si="158"/>
        <v>255</v>
      </c>
      <c r="AZ474" s="3" t="str">
        <f t="shared" si="157"/>
        <v/>
      </c>
      <c r="BA474" s="3" t="str">
        <f t="shared" si="158"/>
        <v/>
      </c>
      <c r="BB474" s="3" t="str">
        <f t="shared" si="158"/>
        <v/>
      </c>
      <c r="BC474" s="3" t="str">
        <f t="shared" si="158"/>
        <v/>
      </c>
      <c r="BD474" s="3" t="str">
        <f t="shared" si="158"/>
        <v/>
      </c>
    </row>
    <row r="475" spans="1:56" ht="14.25" customHeight="1" x14ac:dyDescent="0.45">
      <c r="A475" s="3" t="str">
        <f t="shared" si="159"/>
        <v>MedicalClaims.udf33</v>
      </c>
      <c r="B475" t="s">
        <v>319</v>
      </c>
      <c r="C475">
        <v>268</v>
      </c>
      <c r="D475" t="s">
        <v>795</v>
      </c>
      <c r="E475" s="4" t="s">
        <v>191</v>
      </c>
      <c r="F475" t="s">
        <v>191</v>
      </c>
      <c r="G475" t="s">
        <v>616</v>
      </c>
      <c r="H475" s="3">
        <f t="shared" si="173"/>
        <v>255</v>
      </c>
      <c r="I475" t="s">
        <v>835</v>
      </c>
      <c r="J475" s="4" t="s">
        <v>991</v>
      </c>
      <c r="K475" t="s">
        <v>178</v>
      </c>
      <c r="L475" t="s">
        <v>795</v>
      </c>
      <c r="N475" s="4"/>
      <c r="O475" s="3" t="b">
        <f t="shared" si="160"/>
        <v>1</v>
      </c>
      <c r="P475" s="3" t="str">
        <f t="shared" si="161"/>
        <v>MedicalClaims</v>
      </c>
      <c r="Q475" s="3" t="str">
        <f t="shared" si="162"/>
        <v>varchar(100)</v>
      </c>
      <c r="S475" s="3" t="str">
        <f t="shared" si="163"/>
        <v>varchar(100)</v>
      </c>
      <c r="T475" s="3" t="str">
        <f t="shared" si="164"/>
        <v>alter table deerwalk.MedicalClaims add udf33 varchar(100)</v>
      </c>
      <c r="U475" s="3" t="str">
        <f t="shared" si="165"/>
        <v>exec db.ColumnPropertySet 'MedicalClaims', 'udf33', 'User Defined Field', @tableSchema='deerwalk'</v>
      </c>
      <c r="V475" s="3" t="str">
        <f t="shared" si="166"/>
        <v/>
      </c>
      <c r="W475" s="3" t="str">
        <f t="shared" si="167"/>
        <v>exec db.ColumnPropertySet 'MedicalClaims', 'udf33', 'UserDefinedData', @propertyName='CustomAttribute', @tableSchema='deerwalk'</v>
      </c>
      <c r="X475" s="3" t="str">
        <f t="shared" si="168"/>
        <v xml:space="preserve">/// &lt;summary&gt;User Defined Field&lt;/summary&gt;
[Description("User Defined Field")]
[Column("udf33")]
[MaxLength(100)]
public string udf33 { get; set; }
</v>
      </c>
      <c r="Y475" s="5" t="str">
        <f t="shared" si="169"/>
        <v>@Html.DescriptionListElement(model =&gt; model.udf33)</v>
      </c>
      <c r="Z475" s="3" t="str">
        <f t="shared" si="170"/>
        <v>Udf33</v>
      </c>
      <c r="AA475" s="3" t="str">
        <f t="shared" si="171"/>
        <v/>
      </c>
      <c r="AC475" s="3" t="str">
        <f t="shared" si="172"/>
        <v>exec db.ColumnPropertySet 'MedicalClaims', 'udf33', 'UDF 33', @propertyName='DisplayName', @tableSchema='deerwalk'</v>
      </c>
      <c r="AR475" s="3" t="str">
        <f t="shared" si="156"/>
        <v>udf33</v>
      </c>
      <c r="AS475" s="3" t="str">
        <f t="shared" si="174"/>
        <v>udf33</v>
      </c>
      <c r="AT475" s="3">
        <f t="shared" si="175"/>
        <v>255</v>
      </c>
      <c r="AU475" s="3">
        <f t="shared" si="176"/>
        <v>100</v>
      </c>
      <c r="AV475" s="3" t="str">
        <f t="shared" si="158"/>
        <v/>
      </c>
      <c r="AW475" s="3" t="str">
        <f t="shared" si="158"/>
        <v/>
      </c>
      <c r="AX475" s="3" t="str">
        <f t="shared" si="158"/>
        <v/>
      </c>
      <c r="AY475" s="3">
        <f t="shared" si="158"/>
        <v>255</v>
      </c>
      <c r="AZ475" s="3" t="str">
        <f t="shared" si="157"/>
        <v/>
      </c>
      <c r="BA475" s="3" t="str">
        <f t="shared" si="158"/>
        <v/>
      </c>
      <c r="BB475" s="3" t="str">
        <f t="shared" si="158"/>
        <v/>
      </c>
      <c r="BC475" s="3" t="str">
        <f t="shared" si="158"/>
        <v/>
      </c>
      <c r="BD475" s="3" t="str">
        <f t="shared" si="158"/>
        <v/>
      </c>
    </row>
    <row r="476" spans="1:56" ht="14.25" customHeight="1" x14ac:dyDescent="0.45">
      <c r="A476" s="3" t="str">
        <f t="shared" si="159"/>
        <v>MedicalClaims.udf34</v>
      </c>
      <c r="B476" t="s">
        <v>319</v>
      </c>
      <c r="C476">
        <v>269</v>
      </c>
      <c r="D476" t="s">
        <v>795</v>
      </c>
      <c r="E476" s="4" t="s">
        <v>192</v>
      </c>
      <c r="F476" t="s">
        <v>192</v>
      </c>
      <c r="G476" t="s">
        <v>616</v>
      </c>
      <c r="H476" s="3">
        <f t="shared" si="173"/>
        <v>255</v>
      </c>
      <c r="I476" t="s">
        <v>835</v>
      </c>
      <c r="J476" s="4" t="s">
        <v>992</v>
      </c>
      <c r="K476" t="s">
        <v>178</v>
      </c>
      <c r="L476" t="s">
        <v>795</v>
      </c>
      <c r="N476" s="4"/>
      <c r="O476" s="3" t="b">
        <f t="shared" si="160"/>
        <v>1</v>
      </c>
      <c r="P476" s="3" t="str">
        <f t="shared" si="161"/>
        <v>MedicalClaims</v>
      </c>
      <c r="Q476" s="3" t="str">
        <f t="shared" si="162"/>
        <v>varchar(100)</v>
      </c>
      <c r="S476" s="3" t="str">
        <f t="shared" si="163"/>
        <v>varchar(100)</v>
      </c>
      <c r="T476" s="3" t="str">
        <f t="shared" si="164"/>
        <v>alter table deerwalk.MedicalClaims add udf34 varchar(100)</v>
      </c>
      <c r="U476" s="3" t="str">
        <f t="shared" si="165"/>
        <v>exec db.ColumnPropertySet 'MedicalClaims', 'udf34', 'User Defined Field', @tableSchema='deerwalk'</v>
      </c>
      <c r="V476" s="3" t="str">
        <f t="shared" si="166"/>
        <v/>
      </c>
      <c r="W476" s="3" t="str">
        <f t="shared" si="167"/>
        <v>exec db.ColumnPropertySet 'MedicalClaims', 'udf34', 'UserDefinedData', @propertyName='CustomAttribute', @tableSchema='deerwalk'</v>
      </c>
      <c r="X476" s="3" t="str">
        <f t="shared" si="168"/>
        <v xml:space="preserve">/// &lt;summary&gt;User Defined Field&lt;/summary&gt;
[Description("User Defined Field")]
[Column("udf34")]
[MaxLength(100)]
public string udf34 { get; set; }
</v>
      </c>
      <c r="Y476" s="5" t="str">
        <f t="shared" si="169"/>
        <v>@Html.DescriptionListElement(model =&gt; model.udf34)</v>
      </c>
      <c r="Z476" s="3" t="str">
        <f t="shared" si="170"/>
        <v>Udf34</v>
      </c>
      <c r="AA476" s="3" t="str">
        <f t="shared" si="171"/>
        <v/>
      </c>
      <c r="AC476" s="3" t="str">
        <f t="shared" si="172"/>
        <v>exec db.ColumnPropertySet 'MedicalClaims', 'udf34', 'UDF 34', @propertyName='DisplayName', @tableSchema='deerwalk'</v>
      </c>
      <c r="AR476" s="3" t="str">
        <f t="shared" si="156"/>
        <v>udf34</v>
      </c>
      <c r="AS476" s="3" t="str">
        <f t="shared" si="174"/>
        <v>udf34</v>
      </c>
      <c r="AT476" s="3">
        <f t="shared" si="175"/>
        <v>255</v>
      </c>
      <c r="AU476" s="3">
        <f t="shared" si="176"/>
        <v>100</v>
      </c>
      <c r="AV476" s="3" t="str">
        <f t="shared" si="158"/>
        <v/>
      </c>
      <c r="AW476" s="3" t="str">
        <f t="shared" si="158"/>
        <v/>
      </c>
      <c r="AX476" s="3" t="str">
        <f t="shared" si="158"/>
        <v/>
      </c>
      <c r="AY476" s="3">
        <f t="shared" si="158"/>
        <v>255</v>
      </c>
      <c r="AZ476" s="3" t="str">
        <f t="shared" si="157"/>
        <v/>
      </c>
      <c r="BA476" s="3" t="str">
        <f t="shared" si="158"/>
        <v/>
      </c>
      <c r="BB476" s="3" t="str">
        <f t="shared" si="158"/>
        <v/>
      </c>
      <c r="BC476" s="3" t="str">
        <f t="shared" si="158"/>
        <v/>
      </c>
      <c r="BD476" s="3" t="str">
        <f t="shared" si="158"/>
        <v/>
      </c>
    </row>
    <row r="477" spans="1:56" ht="14.25" customHeight="1" x14ac:dyDescent="0.45">
      <c r="A477" s="3" t="str">
        <f t="shared" si="159"/>
        <v>MedicalClaims.udf35</v>
      </c>
      <c r="B477" t="s">
        <v>319</v>
      </c>
      <c r="C477">
        <v>270</v>
      </c>
      <c r="D477" t="s">
        <v>795</v>
      </c>
      <c r="E477" s="4" t="s">
        <v>193</v>
      </c>
      <c r="F477" t="s">
        <v>193</v>
      </c>
      <c r="G477" t="s">
        <v>616</v>
      </c>
      <c r="H477" s="3">
        <f t="shared" si="173"/>
        <v>255</v>
      </c>
      <c r="I477" t="s">
        <v>835</v>
      </c>
      <c r="J477" s="4" t="s">
        <v>993</v>
      </c>
      <c r="K477" t="s">
        <v>178</v>
      </c>
      <c r="L477" t="s">
        <v>795</v>
      </c>
      <c r="N477" s="4"/>
      <c r="O477" s="3" t="b">
        <f t="shared" si="160"/>
        <v>1</v>
      </c>
      <c r="P477" s="3" t="str">
        <f t="shared" si="161"/>
        <v>MedicalClaims</v>
      </c>
      <c r="Q477" s="3" t="str">
        <f t="shared" si="162"/>
        <v>varchar(100)</v>
      </c>
      <c r="S477" s="3" t="str">
        <f t="shared" si="163"/>
        <v>varchar(100)</v>
      </c>
      <c r="T477" s="3" t="str">
        <f t="shared" si="164"/>
        <v>alter table deerwalk.MedicalClaims add udf35 varchar(100)</v>
      </c>
      <c r="U477" s="3" t="str">
        <f t="shared" si="165"/>
        <v>exec db.ColumnPropertySet 'MedicalClaims', 'udf35', 'User Defined Field', @tableSchema='deerwalk'</v>
      </c>
      <c r="V477" s="3" t="str">
        <f t="shared" si="166"/>
        <v/>
      </c>
      <c r="W477" s="3" t="str">
        <f t="shared" si="167"/>
        <v>exec db.ColumnPropertySet 'MedicalClaims', 'udf35', 'UserDefinedData', @propertyName='CustomAttribute', @tableSchema='deerwalk'</v>
      </c>
      <c r="X477" s="3" t="str">
        <f t="shared" si="168"/>
        <v xml:space="preserve">/// &lt;summary&gt;User Defined Field&lt;/summary&gt;
[Description("User Defined Field")]
[Column("udf35")]
[MaxLength(100)]
public string udf35 { get; set; }
</v>
      </c>
      <c r="Y477" s="5" t="str">
        <f t="shared" si="169"/>
        <v>@Html.DescriptionListElement(model =&gt; model.udf35)</v>
      </c>
      <c r="Z477" s="3" t="str">
        <f t="shared" si="170"/>
        <v>Udf35</v>
      </c>
      <c r="AA477" s="3" t="str">
        <f t="shared" si="171"/>
        <v/>
      </c>
      <c r="AC477" s="3" t="str">
        <f t="shared" si="172"/>
        <v>exec db.ColumnPropertySet 'MedicalClaims', 'udf35', 'UDF 35', @propertyName='DisplayName', @tableSchema='deerwalk'</v>
      </c>
      <c r="AR477" s="3" t="str">
        <f t="shared" si="156"/>
        <v>udf35</v>
      </c>
      <c r="AS477" s="3" t="str">
        <f t="shared" si="174"/>
        <v>udf35</v>
      </c>
      <c r="AT477" s="3">
        <f t="shared" si="175"/>
        <v>255</v>
      </c>
      <c r="AU477" s="3">
        <f t="shared" si="176"/>
        <v>100</v>
      </c>
      <c r="AV477" s="3" t="str">
        <f t="shared" si="158"/>
        <v/>
      </c>
      <c r="AW477" s="3" t="str">
        <f t="shared" si="158"/>
        <v/>
      </c>
      <c r="AX477" s="3" t="str">
        <f t="shared" ref="AV477:BD509" si="177">IFERROR(IF(FIND(AX$2,$AS477)&gt;=0,AX$1,-1),"")</f>
        <v/>
      </c>
      <c r="AY477" s="3">
        <f t="shared" si="177"/>
        <v>255</v>
      </c>
      <c r="AZ477" s="3" t="str">
        <f t="shared" si="157"/>
        <v/>
      </c>
      <c r="BA477" s="3" t="str">
        <f t="shared" si="177"/>
        <v/>
      </c>
      <c r="BB477" s="3" t="str">
        <f t="shared" si="177"/>
        <v/>
      </c>
      <c r="BC477" s="3" t="str">
        <f t="shared" si="177"/>
        <v/>
      </c>
      <c r="BD477" s="3" t="str">
        <f t="shared" si="177"/>
        <v/>
      </c>
    </row>
    <row r="478" spans="1:56" ht="14.25" customHeight="1" x14ac:dyDescent="0.45">
      <c r="A478" s="3" t="str">
        <f t="shared" si="159"/>
        <v>MedicalClaims.udf36</v>
      </c>
      <c r="B478" t="s">
        <v>319</v>
      </c>
      <c r="C478">
        <v>271</v>
      </c>
      <c r="D478" t="s">
        <v>795</v>
      </c>
      <c r="E478" s="4" t="s">
        <v>194</v>
      </c>
      <c r="F478" s="7" t="s">
        <v>194</v>
      </c>
      <c r="G478" t="s">
        <v>616</v>
      </c>
      <c r="H478" s="3">
        <f t="shared" si="173"/>
        <v>255</v>
      </c>
      <c r="I478" t="s">
        <v>835</v>
      </c>
      <c r="J478" s="4" t="s">
        <v>994</v>
      </c>
      <c r="K478" t="s">
        <v>178</v>
      </c>
      <c r="L478" t="s">
        <v>795</v>
      </c>
      <c r="N478" s="4"/>
      <c r="O478" s="3" t="b">
        <f t="shared" si="160"/>
        <v>1</v>
      </c>
      <c r="P478" s="3" t="str">
        <f t="shared" si="161"/>
        <v>MedicalClaims</v>
      </c>
      <c r="Q478" s="3" t="str">
        <f t="shared" si="162"/>
        <v>varchar(100)</v>
      </c>
      <c r="S478" s="3" t="str">
        <f t="shared" si="163"/>
        <v>varchar(100)</v>
      </c>
      <c r="T478" s="3" t="str">
        <f t="shared" si="164"/>
        <v>alter table deerwalk.MedicalClaims add udf36 varchar(100)</v>
      </c>
      <c r="U478" s="3" t="str">
        <f t="shared" si="165"/>
        <v>exec db.ColumnPropertySet 'MedicalClaims', 'udf36', 'User Defined Field', @tableSchema='deerwalk'</v>
      </c>
      <c r="V478" s="3" t="str">
        <f t="shared" si="166"/>
        <v/>
      </c>
      <c r="W478" s="3" t="str">
        <f t="shared" si="167"/>
        <v>exec db.ColumnPropertySet 'MedicalClaims', 'udf36', 'UserDefinedData', @propertyName='CustomAttribute', @tableSchema='deerwalk'</v>
      </c>
      <c r="X478" s="3" t="str">
        <f t="shared" si="168"/>
        <v xml:space="preserve">/// &lt;summary&gt;User Defined Field&lt;/summary&gt;
[Description("User Defined Field")]
[Column("udf36")]
[MaxLength(100)]
public string udf36 { get; set; }
</v>
      </c>
      <c r="Y478" s="5" t="str">
        <f t="shared" si="169"/>
        <v>@Html.DescriptionListElement(model =&gt; model.udf36)</v>
      </c>
      <c r="Z478" s="3" t="str">
        <f t="shared" si="170"/>
        <v>Udf36</v>
      </c>
      <c r="AA478" s="3" t="str">
        <f t="shared" si="171"/>
        <v/>
      </c>
      <c r="AC478" s="3" t="str">
        <f t="shared" si="172"/>
        <v>exec db.ColumnPropertySet 'MedicalClaims', 'udf36', 'UDF 36', @propertyName='DisplayName', @tableSchema='deerwalk'</v>
      </c>
      <c r="AR478" s="3" t="str">
        <f t="shared" ref="AR478:AR541" si="178">F478</f>
        <v>udf36</v>
      </c>
      <c r="AS478" s="3" t="str">
        <f t="shared" si="174"/>
        <v>udf36</v>
      </c>
      <c r="AT478" s="3">
        <f t="shared" si="175"/>
        <v>255</v>
      </c>
      <c r="AU478" s="3">
        <f t="shared" si="176"/>
        <v>100</v>
      </c>
      <c r="AV478" s="3" t="str">
        <f t="shared" si="177"/>
        <v/>
      </c>
      <c r="AW478" s="3" t="str">
        <f t="shared" si="177"/>
        <v/>
      </c>
      <c r="AX478" s="3" t="str">
        <f t="shared" si="177"/>
        <v/>
      </c>
      <c r="AY478" s="3">
        <f t="shared" si="177"/>
        <v>255</v>
      </c>
      <c r="AZ478" s="3" t="str">
        <f t="shared" si="157"/>
        <v/>
      </c>
      <c r="BA478" s="3" t="str">
        <f t="shared" si="177"/>
        <v/>
      </c>
      <c r="BB478" s="3" t="str">
        <f t="shared" si="177"/>
        <v/>
      </c>
      <c r="BC478" s="3" t="str">
        <f t="shared" si="177"/>
        <v/>
      </c>
      <c r="BD478" s="3" t="str">
        <f t="shared" si="177"/>
        <v/>
      </c>
    </row>
    <row r="479" spans="1:56" ht="14.25" customHeight="1" x14ac:dyDescent="0.45">
      <c r="A479" s="3" t="str">
        <f t="shared" si="159"/>
        <v>MedicalClaims.udf37</v>
      </c>
      <c r="B479" t="s">
        <v>319</v>
      </c>
      <c r="C479">
        <v>272</v>
      </c>
      <c r="D479" t="s">
        <v>795</v>
      </c>
      <c r="E479" s="4" t="s">
        <v>195</v>
      </c>
      <c r="F479" t="s">
        <v>195</v>
      </c>
      <c r="G479" t="s">
        <v>616</v>
      </c>
      <c r="H479" s="3">
        <f t="shared" si="173"/>
        <v>255</v>
      </c>
      <c r="I479" t="s">
        <v>835</v>
      </c>
      <c r="J479" s="4" t="s">
        <v>995</v>
      </c>
      <c r="K479" t="s">
        <v>178</v>
      </c>
      <c r="L479" t="s">
        <v>795</v>
      </c>
      <c r="N479" s="4"/>
      <c r="O479" s="3" t="b">
        <f t="shared" si="160"/>
        <v>1</v>
      </c>
      <c r="P479" s="3" t="str">
        <f t="shared" si="161"/>
        <v>MedicalClaims</v>
      </c>
      <c r="Q479" s="3" t="str">
        <f t="shared" si="162"/>
        <v>varchar(100)</v>
      </c>
      <c r="S479" s="3" t="str">
        <f t="shared" si="163"/>
        <v>varchar(100)</v>
      </c>
      <c r="T479" s="3" t="str">
        <f t="shared" si="164"/>
        <v>alter table deerwalk.MedicalClaims add udf37 varchar(100)</v>
      </c>
      <c r="U479" s="3" t="str">
        <f t="shared" si="165"/>
        <v>exec db.ColumnPropertySet 'MedicalClaims', 'udf37', 'User Defined Field', @tableSchema='deerwalk'</v>
      </c>
      <c r="V479" s="3" t="str">
        <f t="shared" si="166"/>
        <v/>
      </c>
      <c r="W479" s="3" t="str">
        <f t="shared" si="167"/>
        <v>exec db.ColumnPropertySet 'MedicalClaims', 'udf37', 'UserDefinedData', @propertyName='CustomAttribute', @tableSchema='deerwalk'</v>
      </c>
      <c r="X479" s="3" t="str">
        <f t="shared" si="168"/>
        <v xml:space="preserve">/// &lt;summary&gt;User Defined Field&lt;/summary&gt;
[Description("User Defined Field")]
[Column("udf37")]
[MaxLength(100)]
public string udf37 { get; set; }
</v>
      </c>
      <c r="Y479" s="5" t="str">
        <f t="shared" si="169"/>
        <v>@Html.DescriptionListElement(model =&gt; model.udf37)</v>
      </c>
      <c r="Z479" s="3" t="str">
        <f t="shared" si="170"/>
        <v>Udf37</v>
      </c>
      <c r="AA479" s="3" t="str">
        <f t="shared" si="171"/>
        <v/>
      </c>
      <c r="AC479" s="3" t="str">
        <f t="shared" si="172"/>
        <v>exec db.ColumnPropertySet 'MedicalClaims', 'udf37', 'UDF 37', @propertyName='DisplayName', @tableSchema='deerwalk'</v>
      </c>
      <c r="AR479" s="3" t="str">
        <f t="shared" si="178"/>
        <v>udf37</v>
      </c>
      <c r="AS479" s="3" t="str">
        <f t="shared" si="174"/>
        <v>udf37</v>
      </c>
      <c r="AT479" s="3">
        <f t="shared" si="175"/>
        <v>255</v>
      </c>
      <c r="AU479" s="3">
        <f t="shared" si="176"/>
        <v>100</v>
      </c>
      <c r="AV479" s="3" t="str">
        <f t="shared" si="177"/>
        <v/>
      </c>
      <c r="AW479" s="3" t="str">
        <f t="shared" si="177"/>
        <v/>
      </c>
      <c r="AX479" s="3" t="str">
        <f t="shared" si="177"/>
        <v/>
      </c>
      <c r="AY479" s="3">
        <f t="shared" si="177"/>
        <v>255</v>
      </c>
      <c r="AZ479" s="3" t="str">
        <f t="shared" ref="AZ479:AZ542" si="179">IFERROR(IF(FIND(AZ$2,$AS479)&gt;=0,AZ$1,-1),"")</f>
        <v/>
      </c>
      <c r="BA479" s="3" t="str">
        <f t="shared" si="177"/>
        <v/>
      </c>
      <c r="BB479" s="3" t="str">
        <f t="shared" si="177"/>
        <v/>
      </c>
      <c r="BC479" s="3" t="str">
        <f t="shared" si="177"/>
        <v/>
      </c>
      <c r="BD479" s="3" t="str">
        <f t="shared" si="177"/>
        <v/>
      </c>
    </row>
    <row r="480" spans="1:56" ht="14.25" customHeight="1" x14ac:dyDescent="0.45">
      <c r="A480" s="3" t="str">
        <f t="shared" si="159"/>
        <v>MedicalClaims.udf38</v>
      </c>
      <c r="B480" t="s">
        <v>319</v>
      </c>
      <c r="C480">
        <v>273</v>
      </c>
      <c r="D480" t="s">
        <v>795</v>
      </c>
      <c r="E480" s="4" t="s">
        <v>196</v>
      </c>
      <c r="F480" t="s">
        <v>196</v>
      </c>
      <c r="G480" t="s">
        <v>616</v>
      </c>
      <c r="H480" s="3">
        <f t="shared" si="173"/>
        <v>255</v>
      </c>
      <c r="I480" t="s">
        <v>835</v>
      </c>
      <c r="J480" s="4" t="s">
        <v>996</v>
      </c>
      <c r="K480" t="s">
        <v>178</v>
      </c>
      <c r="L480" t="s">
        <v>795</v>
      </c>
      <c r="N480" s="4"/>
      <c r="O480" s="3" t="b">
        <f t="shared" si="160"/>
        <v>1</v>
      </c>
      <c r="P480" s="3" t="str">
        <f t="shared" si="161"/>
        <v>MedicalClaims</v>
      </c>
      <c r="Q480" s="3" t="str">
        <f t="shared" si="162"/>
        <v>varchar(100)</v>
      </c>
      <c r="S480" s="3" t="str">
        <f t="shared" si="163"/>
        <v>varchar(100)</v>
      </c>
      <c r="T480" s="3" t="str">
        <f t="shared" si="164"/>
        <v>alter table deerwalk.MedicalClaims add udf38 varchar(100)</v>
      </c>
      <c r="U480" s="3" t="str">
        <f t="shared" si="165"/>
        <v>exec db.ColumnPropertySet 'MedicalClaims', 'udf38', 'User Defined Field', @tableSchema='deerwalk'</v>
      </c>
      <c r="V480" s="3" t="str">
        <f t="shared" si="166"/>
        <v/>
      </c>
      <c r="W480" s="3" t="str">
        <f t="shared" si="167"/>
        <v>exec db.ColumnPropertySet 'MedicalClaims', 'udf38', 'UserDefinedData', @propertyName='CustomAttribute', @tableSchema='deerwalk'</v>
      </c>
      <c r="X480" s="3" t="str">
        <f t="shared" si="168"/>
        <v xml:space="preserve">/// &lt;summary&gt;User Defined Field&lt;/summary&gt;
[Description("User Defined Field")]
[Column("udf38")]
[MaxLength(100)]
public string udf38 { get; set; }
</v>
      </c>
      <c r="Y480" s="5" t="str">
        <f t="shared" si="169"/>
        <v>@Html.DescriptionListElement(model =&gt; model.udf38)</v>
      </c>
      <c r="Z480" s="3" t="str">
        <f t="shared" si="170"/>
        <v>Udf38</v>
      </c>
      <c r="AA480" s="3" t="str">
        <f t="shared" si="171"/>
        <v/>
      </c>
      <c r="AC480" s="3" t="str">
        <f t="shared" si="172"/>
        <v>exec db.ColumnPropertySet 'MedicalClaims', 'udf38', 'UDF 38', @propertyName='DisplayName', @tableSchema='deerwalk'</v>
      </c>
      <c r="AR480" s="3" t="str">
        <f t="shared" si="178"/>
        <v>udf38</v>
      </c>
      <c r="AS480" s="3" t="str">
        <f t="shared" si="174"/>
        <v>udf38</v>
      </c>
      <c r="AT480" s="3">
        <f t="shared" si="175"/>
        <v>255</v>
      </c>
      <c r="AU480" s="3">
        <f t="shared" si="176"/>
        <v>100</v>
      </c>
      <c r="AV480" s="3" t="str">
        <f t="shared" si="177"/>
        <v/>
      </c>
      <c r="AW480" s="3" t="str">
        <f t="shared" si="177"/>
        <v/>
      </c>
      <c r="AX480" s="3" t="str">
        <f t="shared" si="177"/>
        <v/>
      </c>
      <c r="AY480" s="3">
        <f t="shared" si="177"/>
        <v>255</v>
      </c>
      <c r="AZ480" s="3" t="str">
        <f t="shared" si="179"/>
        <v/>
      </c>
      <c r="BA480" s="3" t="str">
        <f t="shared" si="177"/>
        <v/>
      </c>
      <c r="BB480" s="3" t="str">
        <f t="shared" si="177"/>
        <v/>
      </c>
      <c r="BC480" s="3" t="str">
        <f t="shared" si="177"/>
        <v/>
      </c>
      <c r="BD480" s="3" t="str">
        <f t="shared" si="177"/>
        <v/>
      </c>
    </row>
    <row r="481" spans="1:56" ht="14.25" customHeight="1" x14ac:dyDescent="0.45">
      <c r="A481" s="3" t="str">
        <f t="shared" si="159"/>
        <v>MedicalClaims.udf39</v>
      </c>
      <c r="B481" t="s">
        <v>319</v>
      </c>
      <c r="C481">
        <v>274</v>
      </c>
      <c r="D481" t="s">
        <v>795</v>
      </c>
      <c r="E481" s="4" t="s">
        <v>197</v>
      </c>
      <c r="F481" t="s">
        <v>197</v>
      </c>
      <c r="G481" t="s">
        <v>616</v>
      </c>
      <c r="H481" s="3">
        <f t="shared" si="173"/>
        <v>255</v>
      </c>
      <c r="I481" t="s">
        <v>835</v>
      </c>
      <c r="J481" s="4" t="s">
        <v>997</v>
      </c>
      <c r="K481" t="s">
        <v>178</v>
      </c>
      <c r="L481" t="s">
        <v>795</v>
      </c>
      <c r="N481" s="4"/>
      <c r="O481" s="3" t="b">
        <f t="shared" si="160"/>
        <v>1</v>
      </c>
      <c r="P481" s="3" t="str">
        <f t="shared" si="161"/>
        <v>MedicalClaims</v>
      </c>
      <c r="Q481" s="3" t="str">
        <f t="shared" si="162"/>
        <v>varchar(100)</v>
      </c>
      <c r="S481" s="3" t="str">
        <f t="shared" si="163"/>
        <v>varchar(100)</v>
      </c>
      <c r="T481" s="3" t="str">
        <f t="shared" si="164"/>
        <v>alter table deerwalk.MedicalClaims add udf39 varchar(100)</v>
      </c>
      <c r="U481" s="3" t="str">
        <f t="shared" si="165"/>
        <v>exec db.ColumnPropertySet 'MedicalClaims', 'udf39', 'User Defined Field', @tableSchema='deerwalk'</v>
      </c>
      <c r="V481" s="3" t="str">
        <f t="shared" si="166"/>
        <v/>
      </c>
      <c r="W481" s="3" t="str">
        <f t="shared" si="167"/>
        <v>exec db.ColumnPropertySet 'MedicalClaims', 'udf39', 'UserDefinedData', @propertyName='CustomAttribute', @tableSchema='deerwalk'</v>
      </c>
      <c r="X481" s="3" t="str">
        <f t="shared" si="168"/>
        <v xml:space="preserve">/// &lt;summary&gt;User Defined Field&lt;/summary&gt;
[Description("User Defined Field")]
[Column("udf39")]
[MaxLength(100)]
public string udf39 { get; set; }
</v>
      </c>
      <c r="Y481" s="5" t="str">
        <f t="shared" si="169"/>
        <v>@Html.DescriptionListElement(model =&gt; model.udf39)</v>
      </c>
      <c r="Z481" s="3" t="str">
        <f t="shared" si="170"/>
        <v>Udf39</v>
      </c>
      <c r="AA481" s="3" t="str">
        <f t="shared" si="171"/>
        <v/>
      </c>
      <c r="AC481" s="3" t="str">
        <f t="shared" si="172"/>
        <v>exec db.ColumnPropertySet 'MedicalClaims', 'udf39', 'UDF 39', @propertyName='DisplayName', @tableSchema='deerwalk'</v>
      </c>
      <c r="AR481" s="3" t="str">
        <f t="shared" si="178"/>
        <v>udf39</v>
      </c>
      <c r="AS481" s="3" t="str">
        <f t="shared" si="174"/>
        <v>udf39</v>
      </c>
      <c r="AT481" s="3">
        <f t="shared" si="175"/>
        <v>255</v>
      </c>
      <c r="AU481" s="3">
        <f t="shared" si="176"/>
        <v>100</v>
      </c>
      <c r="AV481" s="3" t="str">
        <f t="shared" si="177"/>
        <v/>
      </c>
      <c r="AW481" s="3" t="str">
        <f t="shared" si="177"/>
        <v/>
      </c>
      <c r="AX481" s="3" t="str">
        <f t="shared" si="177"/>
        <v/>
      </c>
      <c r="AY481" s="3">
        <f t="shared" si="177"/>
        <v>255</v>
      </c>
      <c r="AZ481" s="3" t="str">
        <f t="shared" si="179"/>
        <v/>
      </c>
      <c r="BA481" s="3" t="str">
        <f t="shared" si="177"/>
        <v/>
      </c>
      <c r="BB481" s="3" t="str">
        <f t="shared" si="177"/>
        <v/>
      </c>
      <c r="BC481" s="3" t="str">
        <f t="shared" si="177"/>
        <v/>
      </c>
      <c r="BD481" s="3" t="str">
        <f t="shared" si="177"/>
        <v/>
      </c>
    </row>
    <row r="482" spans="1:56" ht="14.25" customHeight="1" x14ac:dyDescent="0.45">
      <c r="A482" s="3" t="str">
        <f t="shared" si="159"/>
        <v>MedicalClaims.udf40</v>
      </c>
      <c r="B482" t="s">
        <v>319</v>
      </c>
      <c r="C482">
        <v>275</v>
      </c>
      <c r="D482" t="s">
        <v>795</v>
      </c>
      <c r="E482" s="4" t="s">
        <v>198</v>
      </c>
      <c r="F482" t="s">
        <v>198</v>
      </c>
      <c r="G482" t="s">
        <v>616</v>
      </c>
      <c r="H482" s="3">
        <f t="shared" si="173"/>
        <v>255</v>
      </c>
      <c r="I482" t="s">
        <v>835</v>
      </c>
      <c r="J482" s="4" t="s">
        <v>998</v>
      </c>
      <c r="K482" t="s">
        <v>178</v>
      </c>
      <c r="L482" t="s">
        <v>795</v>
      </c>
      <c r="N482" s="4"/>
      <c r="O482" s="3" t="b">
        <f t="shared" si="160"/>
        <v>1</v>
      </c>
      <c r="P482" s="3" t="str">
        <f t="shared" si="161"/>
        <v>MedicalClaims</v>
      </c>
      <c r="Q482" s="3" t="str">
        <f t="shared" si="162"/>
        <v>varchar(100)</v>
      </c>
      <c r="S482" s="3" t="str">
        <f t="shared" si="163"/>
        <v>varchar(100)</v>
      </c>
      <c r="T482" s="3" t="str">
        <f t="shared" si="164"/>
        <v>alter table deerwalk.MedicalClaims add udf40 varchar(100)</v>
      </c>
      <c r="U482" s="3" t="str">
        <f t="shared" si="165"/>
        <v>exec db.ColumnPropertySet 'MedicalClaims', 'udf40', 'User Defined Field', @tableSchema='deerwalk'</v>
      </c>
      <c r="V482" s="3" t="str">
        <f t="shared" si="166"/>
        <v/>
      </c>
      <c r="W482" s="3" t="str">
        <f t="shared" si="167"/>
        <v>exec db.ColumnPropertySet 'MedicalClaims', 'udf40', 'UserDefinedData', @propertyName='CustomAttribute', @tableSchema='deerwalk'</v>
      </c>
      <c r="X482" s="3" t="str">
        <f t="shared" si="168"/>
        <v xml:space="preserve">/// &lt;summary&gt;User Defined Field&lt;/summary&gt;
[Description("User Defined Field")]
[Column("udf40")]
[MaxLength(100)]
public string udf40 { get; set; }
</v>
      </c>
      <c r="Y482" s="5" t="str">
        <f t="shared" si="169"/>
        <v>@Html.DescriptionListElement(model =&gt; model.udf40)</v>
      </c>
      <c r="Z482" s="3" t="str">
        <f t="shared" si="170"/>
        <v>Udf40</v>
      </c>
      <c r="AA482" s="3" t="str">
        <f t="shared" si="171"/>
        <v/>
      </c>
      <c r="AC482" s="3" t="str">
        <f t="shared" si="172"/>
        <v>exec db.ColumnPropertySet 'MedicalClaims', 'udf40', 'UDF 40', @propertyName='DisplayName', @tableSchema='deerwalk'</v>
      </c>
      <c r="AR482" s="3" t="str">
        <f t="shared" si="178"/>
        <v>udf40</v>
      </c>
      <c r="AS482" s="3" t="str">
        <f t="shared" si="174"/>
        <v>udf40</v>
      </c>
      <c r="AT482" s="3">
        <f t="shared" si="175"/>
        <v>255</v>
      </c>
      <c r="AU482" s="3">
        <f t="shared" si="176"/>
        <v>100</v>
      </c>
      <c r="AV482" s="3" t="str">
        <f t="shared" si="177"/>
        <v/>
      </c>
      <c r="AW482" s="3" t="str">
        <f t="shared" si="177"/>
        <v/>
      </c>
      <c r="AX482" s="3" t="str">
        <f t="shared" si="177"/>
        <v/>
      </c>
      <c r="AY482" s="3">
        <f t="shared" si="177"/>
        <v>255</v>
      </c>
      <c r="AZ482" s="3" t="str">
        <f t="shared" si="179"/>
        <v/>
      </c>
      <c r="BA482" s="3" t="str">
        <f t="shared" si="177"/>
        <v/>
      </c>
      <c r="BB482" s="3" t="str">
        <f t="shared" si="177"/>
        <v/>
      </c>
      <c r="BC482" s="3" t="str">
        <f t="shared" si="177"/>
        <v/>
      </c>
      <c r="BD482" s="3" t="str">
        <f t="shared" si="177"/>
        <v/>
      </c>
    </row>
    <row r="483" spans="1:56" ht="14.25" customHeight="1" x14ac:dyDescent="0.45">
      <c r="A483" s="3" t="str">
        <f t="shared" si="159"/>
        <v>Demographics.dw_record_id</v>
      </c>
      <c r="B483" t="s">
        <v>617</v>
      </c>
      <c r="C483">
        <v>1</v>
      </c>
      <c r="D483" t="s">
        <v>795</v>
      </c>
      <c r="E483" s="4" t="s">
        <v>618</v>
      </c>
      <c r="F483" t="s">
        <v>618</v>
      </c>
      <c r="G483" t="s">
        <v>262</v>
      </c>
      <c r="H483" s="3" t="str">
        <f t="shared" si="173"/>
        <v/>
      </c>
      <c r="I483" t="s">
        <v>795</v>
      </c>
      <c r="J483" s="4" t="s">
        <v>1031</v>
      </c>
      <c r="K483" t="s">
        <v>619</v>
      </c>
      <c r="L483" t="s">
        <v>800</v>
      </c>
      <c r="N483" s="4"/>
      <c r="O483" s="3" t="b">
        <f t="shared" si="160"/>
        <v>0</v>
      </c>
      <c r="P483" s="3" t="str">
        <f t="shared" si="161"/>
        <v>Demographics</v>
      </c>
      <c r="Q483" s="3" t="str">
        <f t="shared" si="162"/>
        <v>int</v>
      </c>
      <c r="S483" s="3" t="str">
        <f t="shared" si="163"/>
        <v>int</v>
      </c>
      <c r="T483" s="3" t="str">
        <f t="shared" si="164"/>
        <v>alter table deerwalk.Demographics add dw_record_id int</v>
      </c>
      <c r="U483" s="3" t="str">
        <f t="shared" si="165"/>
        <v>exec db.ColumnPropertySet 'Demographics', 'dw_record_id', 'Auto-increment number-a unique identifier for Makalu engine', @tableSchema='deerwalk'</v>
      </c>
      <c r="V483" s="3" t="str">
        <f t="shared" si="166"/>
        <v>exec db.ColumnPropertySet 'Demographics', 'dw_record_id', '1', @propertyName='SampleData', @tableSchema='deerwalk'</v>
      </c>
      <c r="W483" s="3" t="str">
        <f t="shared" si="167"/>
        <v/>
      </c>
      <c r="X483" s="3" t="str">
        <f t="shared" si="168"/>
        <v xml:space="preserve">/// &lt;summary&gt;Auto-increment number-a unique identifier for Makalu engine&lt;/summary&gt;
[Description("Auto-increment number-a unique identifier for Makalu engine")]
[Column("dw_record_id")]
[SampleData("1")]
public int dw_record_id { get; set; }
</v>
      </c>
      <c r="Y483" s="5" t="str">
        <f t="shared" si="169"/>
        <v>@Html.DescriptionListElement(model =&gt; model.dw_record_id)</v>
      </c>
      <c r="Z483" s="3" t="str">
        <f t="shared" si="170"/>
        <v>DwRecordID</v>
      </c>
      <c r="AA483" s="3" t="str">
        <f t="shared" si="171"/>
        <v/>
      </c>
      <c r="AC483" s="3" t="str">
        <f t="shared" si="172"/>
        <v>exec db.ColumnPropertySet 'Demographics', 'dw_record_id', 'Demographic RID', @propertyName='DisplayName', @tableSchema='deerwalk'</v>
      </c>
      <c r="AR483" s="3" t="str">
        <f t="shared" si="178"/>
        <v>dw_record_id</v>
      </c>
      <c r="AS483" s="3" t="str">
        <f t="shared" si="174"/>
        <v>dwrecordid</v>
      </c>
      <c r="AT483" s="3" t="str">
        <f t="shared" si="175"/>
        <v/>
      </c>
      <c r="AU483" s="3" t="e">
        <f t="shared" si="176"/>
        <v>#VALUE!</v>
      </c>
      <c r="AV483" s="3" t="str">
        <f t="shared" si="177"/>
        <v/>
      </c>
      <c r="AW483" s="3" t="str">
        <f t="shared" si="177"/>
        <v/>
      </c>
      <c r="AX483" s="3" t="str">
        <f t="shared" si="177"/>
        <v/>
      </c>
      <c r="AY483" s="3" t="str">
        <f t="shared" si="177"/>
        <v/>
      </c>
      <c r="AZ483" s="3" t="str">
        <f t="shared" si="179"/>
        <v/>
      </c>
      <c r="BA483" s="3" t="str">
        <f t="shared" si="177"/>
        <v/>
      </c>
      <c r="BB483" s="3" t="str">
        <f t="shared" si="177"/>
        <v/>
      </c>
      <c r="BC483" s="3" t="str">
        <f t="shared" si="177"/>
        <v/>
      </c>
      <c r="BD483" s="3" t="str">
        <f t="shared" si="177"/>
        <v/>
      </c>
    </row>
    <row r="484" spans="1:56" ht="14.25" customHeight="1" x14ac:dyDescent="0.45">
      <c r="A484" s="3" t="str">
        <f t="shared" si="159"/>
        <v>Demographics.dw_account_id</v>
      </c>
      <c r="B484" t="s">
        <v>617</v>
      </c>
      <c r="C484">
        <v>2</v>
      </c>
      <c r="D484" t="s">
        <v>795</v>
      </c>
      <c r="E484" s="4" t="s">
        <v>620</v>
      </c>
      <c r="F484" t="s">
        <v>620</v>
      </c>
      <c r="G484" t="s">
        <v>6</v>
      </c>
      <c r="H484" s="3">
        <f t="shared" si="173"/>
        <v>50</v>
      </c>
      <c r="I484" t="s">
        <v>860</v>
      </c>
      <c r="J484" s="4" t="s">
        <v>621</v>
      </c>
      <c r="K484" t="s">
        <v>621</v>
      </c>
      <c r="L484" t="s">
        <v>850</v>
      </c>
      <c r="N484" s="4"/>
      <c r="O484" s="3" t="b">
        <f t="shared" si="160"/>
        <v>0</v>
      </c>
      <c r="P484" s="3" t="str">
        <f t="shared" si="161"/>
        <v>Demographics</v>
      </c>
      <c r="Q484" s="3" t="str">
        <f t="shared" si="162"/>
        <v>varchar(50)</v>
      </c>
      <c r="S484" s="3" t="str">
        <f t="shared" si="163"/>
        <v>varchar(50)</v>
      </c>
      <c r="T484" s="3" t="str">
        <f t="shared" si="164"/>
        <v>alter table deerwalk.Demographics add dw_account_id varchar(50)</v>
      </c>
      <c r="U484" s="3" t="str">
        <f t="shared" si="165"/>
        <v>exec db.ColumnPropertySet 'Demographics', 'dw_account_id', 'Account id', @tableSchema='deerwalk'</v>
      </c>
      <c r="V484" s="3" t="str">
        <f t="shared" si="166"/>
        <v>exec db.ColumnPropertySet 'Demographics', 'dw_account_id', '1027', @propertyName='SampleData', @tableSchema='deerwalk'</v>
      </c>
      <c r="W484" s="3" t="str">
        <f t="shared" si="167"/>
        <v/>
      </c>
      <c r="X484" s="3" t="str">
        <f t="shared" si="168"/>
        <v xml:space="preserve">/// &lt;summary&gt;Account id&lt;/summary&gt;
[Description("Account id")]
[Column("dw_account_id")]
[SampleData("1027")]
[MaxLength(50)]
public string dw_account_id { get; set; }
</v>
      </c>
      <c r="Y484" s="5" t="str">
        <f t="shared" si="169"/>
        <v>@Html.DescriptionListElement(model =&gt; model.dw_account_id)</v>
      </c>
      <c r="Z484" s="3" t="str">
        <f t="shared" si="170"/>
        <v>DwAccountID</v>
      </c>
      <c r="AA484" s="3" t="str">
        <f t="shared" si="171"/>
        <v/>
      </c>
      <c r="AC484" s="3" t="str">
        <f t="shared" si="172"/>
        <v>exec db.ColumnPropertySet 'Demographics', 'dw_account_id', 'Account id', @propertyName='DisplayName', @tableSchema='deerwalk'</v>
      </c>
      <c r="AR484" s="3" t="str">
        <f t="shared" si="178"/>
        <v>dw_account_id</v>
      </c>
      <c r="AS484" s="3" t="str">
        <f t="shared" si="174"/>
        <v>dwaccountid</v>
      </c>
      <c r="AT484" s="3">
        <f t="shared" si="175"/>
        <v>50</v>
      </c>
      <c r="AU484" s="3">
        <f t="shared" si="176"/>
        <v>50</v>
      </c>
      <c r="AV484" s="3" t="str">
        <f t="shared" si="177"/>
        <v/>
      </c>
      <c r="AW484" s="3" t="str">
        <f t="shared" si="177"/>
        <v/>
      </c>
      <c r="AX484" s="3" t="str">
        <f t="shared" si="177"/>
        <v/>
      </c>
      <c r="AY484" s="3" t="str">
        <f t="shared" si="177"/>
        <v/>
      </c>
      <c r="AZ484" s="3" t="str">
        <f t="shared" si="179"/>
        <v/>
      </c>
      <c r="BA484" s="3" t="str">
        <f t="shared" si="177"/>
        <v/>
      </c>
      <c r="BB484" s="3" t="str">
        <f t="shared" si="177"/>
        <v/>
      </c>
      <c r="BC484" s="3" t="str">
        <f t="shared" si="177"/>
        <v/>
      </c>
      <c r="BD484" s="3" t="str">
        <f t="shared" si="177"/>
        <v/>
      </c>
    </row>
    <row r="485" spans="1:56" ht="14.25" customHeight="1" x14ac:dyDescent="0.45">
      <c r="A485" s="3" t="str">
        <f t="shared" si="159"/>
        <v>Demographics.dw_client_id</v>
      </c>
      <c r="B485" t="s">
        <v>617</v>
      </c>
      <c r="C485">
        <v>3</v>
      </c>
      <c r="D485" t="s">
        <v>795</v>
      </c>
      <c r="E485" s="4" t="s">
        <v>622</v>
      </c>
      <c r="F485" t="s">
        <v>622</v>
      </c>
      <c r="G485" t="s">
        <v>6</v>
      </c>
      <c r="H485" s="3">
        <f t="shared" si="173"/>
        <v>10</v>
      </c>
      <c r="I485" t="s">
        <v>816</v>
      </c>
      <c r="J485" s="4" t="s">
        <v>1156</v>
      </c>
      <c r="K485" t="s">
        <v>623</v>
      </c>
      <c r="L485" t="s">
        <v>800</v>
      </c>
      <c r="N485" s="4"/>
      <c r="O485" s="3" t="b">
        <f t="shared" si="160"/>
        <v>0</v>
      </c>
      <c r="P485" s="3" t="str">
        <f t="shared" si="161"/>
        <v>Demographics</v>
      </c>
      <c r="Q485" s="3" t="str">
        <f t="shared" si="162"/>
        <v>varchar(10)</v>
      </c>
      <c r="S485" s="3" t="str">
        <f t="shared" si="163"/>
        <v>varchar(10)</v>
      </c>
      <c r="T485" s="3" t="str">
        <f t="shared" si="164"/>
        <v>alter table deerwalk.Demographics add dw_client_id varchar(10)</v>
      </c>
      <c r="U485" s="3" t="str">
        <f t="shared" si="165"/>
        <v>exec db.ColumnPropertySet 'Demographics', 'dw_client_id', 'Clientid', @tableSchema='deerwalk'</v>
      </c>
      <c r="V485" s="3" t="str">
        <f t="shared" si="166"/>
        <v>exec db.ColumnPropertySet 'Demographics', 'dw_client_id', '1', @propertyName='SampleData', @tableSchema='deerwalk'</v>
      </c>
      <c r="W485" s="3" t="str">
        <f t="shared" si="167"/>
        <v/>
      </c>
      <c r="X485" s="3" t="str">
        <f t="shared" si="168"/>
        <v xml:space="preserve">/// &lt;summary&gt;Clientid&lt;/summary&gt;
[Description("Clientid")]
[Column("dw_client_id")]
[SampleData("1")]
[MaxLength(10)]
public string dw_client_id { get; set; }
</v>
      </c>
      <c r="Y485" s="5" t="str">
        <f t="shared" si="169"/>
        <v>@Html.DescriptionListElement(model =&gt; model.dw_client_id)</v>
      </c>
      <c r="Z485" s="3" t="str">
        <f t="shared" si="170"/>
        <v>DwClientID</v>
      </c>
      <c r="AA485" s="3" t="str">
        <f t="shared" si="171"/>
        <v/>
      </c>
      <c r="AC485" s="3" t="str">
        <f t="shared" si="172"/>
        <v>exec db.ColumnPropertySet 'Demographics', 'dw_client_id', 'Client ID', @propertyName='DisplayName', @tableSchema='deerwalk'</v>
      </c>
      <c r="AR485" s="3" t="str">
        <f t="shared" si="178"/>
        <v>dw_client_id</v>
      </c>
      <c r="AS485" s="3" t="str">
        <f t="shared" si="174"/>
        <v>dwclientid</v>
      </c>
      <c r="AT485" s="3">
        <f t="shared" si="175"/>
        <v>10</v>
      </c>
      <c r="AU485" s="3">
        <f t="shared" si="176"/>
        <v>10</v>
      </c>
      <c r="AV485" s="3" t="str">
        <f t="shared" si="177"/>
        <v/>
      </c>
      <c r="AW485" s="3" t="str">
        <f t="shared" si="177"/>
        <v/>
      </c>
      <c r="AX485" s="3" t="str">
        <f t="shared" si="177"/>
        <v/>
      </c>
      <c r="AY485" s="3" t="str">
        <f t="shared" si="177"/>
        <v/>
      </c>
      <c r="AZ485" s="3" t="str">
        <f t="shared" si="179"/>
        <v/>
      </c>
      <c r="BA485" s="3" t="str">
        <f t="shared" si="177"/>
        <v/>
      </c>
      <c r="BB485" s="3" t="str">
        <f t="shared" si="177"/>
        <v/>
      </c>
      <c r="BC485" s="3" t="str">
        <f t="shared" si="177"/>
        <v/>
      </c>
      <c r="BD485" s="3" t="str">
        <f t="shared" si="177"/>
        <v/>
      </c>
    </row>
    <row r="486" spans="1:56" ht="14.25" customHeight="1" x14ac:dyDescent="0.45">
      <c r="A486" s="3" t="str">
        <f t="shared" si="159"/>
        <v>Demographics.dw_member_id</v>
      </c>
      <c r="B486" t="s">
        <v>617</v>
      </c>
      <c r="C486">
        <v>4</v>
      </c>
      <c r="D486" t="s">
        <v>795</v>
      </c>
      <c r="E486" s="4" t="s">
        <v>174</v>
      </c>
      <c r="F486" t="s">
        <v>174</v>
      </c>
      <c r="G486" t="s">
        <v>6</v>
      </c>
      <c r="H486" s="3">
        <f t="shared" si="173"/>
        <v>50</v>
      </c>
      <c r="I486" t="s">
        <v>860</v>
      </c>
      <c r="J486" s="4" t="s">
        <v>175</v>
      </c>
      <c r="K486" t="s">
        <v>175</v>
      </c>
      <c r="L486" t="s">
        <v>176</v>
      </c>
      <c r="N486" s="4"/>
      <c r="O486" s="3" t="b">
        <f t="shared" si="160"/>
        <v>0</v>
      </c>
      <c r="P486" s="3" t="str">
        <f t="shared" si="161"/>
        <v>Demographics</v>
      </c>
      <c r="Q486" s="3" t="str">
        <f t="shared" si="162"/>
        <v>varchar(50)</v>
      </c>
      <c r="S486" s="3" t="str">
        <f t="shared" si="163"/>
        <v>varchar(50)</v>
      </c>
      <c r="T486" s="3" t="str">
        <f t="shared" si="164"/>
        <v>alter table deerwalk.Demographics add dw_member_id varchar(50)</v>
      </c>
      <c r="U486" s="3" t="str">
        <f t="shared" si="165"/>
        <v>exec db.ColumnPropertySet 'Demographics', 'dw_member_id', 'Member ID', @tableSchema='deerwalk'</v>
      </c>
      <c r="V486" s="3" t="str">
        <f t="shared" si="166"/>
        <v>exec db.ColumnPropertySet 'Demographics', 'dw_member_id', 'Hash Encrypted', @propertyName='SampleData', @tableSchema='deerwalk'</v>
      </c>
      <c r="W486" s="3" t="str">
        <f t="shared" si="167"/>
        <v/>
      </c>
      <c r="X486" s="3" t="str">
        <f t="shared" si="168"/>
        <v xml:space="preserve">/// &lt;summary&gt;Member ID&lt;/summary&gt;
[Description("Member ID")]
[Column("dw_member_id")]
[SampleData("Hash Encrypted")]
[MaxLength(50)]
public string dw_member_id { get; set; }
</v>
      </c>
      <c r="Y486" s="5" t="str">
        <f t="shared" si="169"/>
        <v>@Html.DescriptionListElement(model =&gt; model.dw_member_id)</v>
      </c>
      <c r="Z486" s="3" t="str">
        <f t="shared" si="170"/>
        <v>DwMemberID</v>
      </c>
      <c r="AA486" s="3" t="str">
        <f t="shared" si="171"/>
        <v/>
      </c>
      <c r="AC486" s="3" t="str">
        <f t="shared" si="172"/>
        <v>exec db.ColumnPropertySet 'Demographics', 'dw_member_id', 'Member ID', @propertyName='DisplayName', @tableSchema='deerwalk'</v>
      </c>
      <c r="AR486" s="3" t="str">
        <f t="shared" si="178"/>
        <v>dw_member_id</v>
      </c>
      <c r="AS486" s="3" t="str">
        <f t="shared" si="174"/>
        <v>dwmemberid</v>
      </c>
      <c r="AT486" s="3">
        <f t="shared" si="175"/>
        <v>50</v>
      </c>
      <c r="AU486" s="3">
        <f t="shared" si="176"/>
        <v>50</v>
      </c>
      <c r="AV486" s="3" t="str">
        <f t="shared" si="177"/>
        <v/>
      </c>
      <c r="AW486" s="3" t="str">
        <f t="shared" si="177"/>
        <v/>
      </c>
      <c r="AX486" s="3" t="str">
        <f t="shared" si="177"/>
        <v/>
      </c>
      <c r="AY486" s="3" t="str">
        <f t="shared" si="177"/>
        <v/>
      </c>
      <c r="AZ486" s="3" t="str">
        <f t="shared" si="179"/>
        <v/>
      </c>
      <c r="BA486" s="3" t="str">
        <f t="shared" si="177"/>
        <v/>
      </c>
      <c r="BB486" s="3" t="str">
        <f t="shared" si="177"/>
        <v/>
      </c>
      <c r="BC486" s="3" t="str">
        <f t="shared" si="177"/>
        <v/>
      </c>
      <c r="BD486" s="3" t="str">
        <f t="shared" si="177"/>
        <v/>
      </c>
    </row>
    <row r="487" spans="1:56" ht="14.25" customHeight="1" x14ac:dyDescent="0.45">
      <c r="A487" s="3" t="str">
        <f t="shared" si="159"/>
        <v>Demographics.mbr_id</v>
      </c>
      <c r="B487" t="s">
        <v>617</v>
      </c>
      <c r="C487">
        <v>5</v>
      </c>
      <c r="D487" t="s">
        <v>800</v>
      </c>
      <c r="E487" s="4" t="s">
        <v>5</v>
      </c>
      <c r="F487" t="s">
        <v>5</v>
      </c>
      <c r="G487" t="s">
        <v>6</v>
      </c>
      <c r="H487" s="3">
        <f t="shared" si="173"/>
        <v>50</v>
      </c>
      <c r="I487">
        <v>50</v>
      </c>
      <c r="J487" s="4" t="s">
        <v>175</v>
      </c>
      <c r="K487" t="s">
        <v>7</v>
      </c>
      <c r="L487" t="s">
        <v>794</v>
      </c>
      <c r="N487" s="4"/>
      <c r="O487" s="3" t="b">
        <f t="shared" si="160"/>
        <v>0</v>
      </c>
      <c r="P487" s="3" t="str">
        <f t="shared" si="161"/>
        <v>Demographics</v>
      </c>
      <c r="Q487" s="3" t="str">
        <f t="shared" si="162"/>
        <v xml:space="preserve">varchar(50) not null </v>
      </c>
      <c r="S487" s="3" t="str">
        <f t="shared" si="163"/>
        <v xml:space="preserve">varchar(50) not null </v>
      </c>
      <c r="T487" s="3" t="str">
        <f t="shared" si="164"/>
        <v xml:space="preserve">alter table deerwalk.Demographics add mbr_id varchar(50) not null </v>
      </c>
      <c r="U487" s="3" t="str">
        <f t="shared" si="165"/>
        <v>exec db.ColumnPropertySet 'Demographics', 'mbr_id', 'Member ID to display on the application, as sent by client', @tableSchema='deerwalk'</v>
      </c>
      <c r="V487" s="3" t="str">
        <f t="shared" si="166"/>
        <v>exec db.ColumnPropertySet 'Demographics', 'mbr_id', '9916897', @propertyName='SampleData', @tableSchema='deerwalk'</v>
      </c>
      <c r="W487" s="3" t="str">
        <f t="shared" si="167"/>
        <v/>
      </c>
      <c r="X487" s="3" t="str">
        <f t="shared" si="168"/>
        <v xml:space="preserve">/// &lt;summary&gt;Member ID to display on the application, as sent by client&lt;/summary&gt;
[Description("Member ID to display on the application, as sent by client")]
[Required]
[Column("mbr_id")]
[SampleData("9916897")]
[MaxLength(50)]
public string mbr_id { get; set; }
</v>
      </c>
      <c r="Y487" s="5" t="str">
        <f t="shared" si="169"/>
        <v>@Html.DescriptionListElement(model =&gt; model.mbr_id)</v>
      </c>
      <c r="Z487" s="3" t="str">
        <f t="shared" si="170"/>
        <v>MbrID</v>
      </c>
      <c r="AA487" s="3" t="str">
        <f t="shared" si="171"/>
        <v/>
      </c>
      <c r="AC487" s="3" t="str">
        <f t="shared" si="172"/>
        <v>exec db.ColumnPropertySet 'Demographics', 'mbr_id', 'Member ID', @propertyName='DisplayName', @tableSchema='deerwalk'</v>
      </c>
      <c r="AR487" s="3" t="str">
        <f t="shared" si="178"/>
        <v>mbr_id</v>
      </c>
      <c r="AS487" s="3" t="str">
        <f t="shared" si="174"/>
        <v>mbrid</v>
      </c>
      <c r="AT487" s="3">
        <f t="shared" si="175"/>
        <v>50</v>
      </c>
      <c r="AU487" s="3">
        <f t="shared" si="176"/>
        <v>50</v>
      </c>
      <c r="AV487" s="3" t="str">
        <f t="shared" si="177"/>
        <v/>
      </c>
      <c r="AW487" s="3" t="str">
        <f t="shared" si="177"/>
        <v/>
      </c>
      <c r="AX487" s="3" t="str">
        <f t="shared" si="177"/>
        <v/>
      </c>
      <c r="AY487" s="3" t="str">
        <f t="shared" si="177"/>
        <v/>
      </c>
      <c r="AZ487" s="3" t="str">
        <f t="shared" si="179"/>
        <v/>
      </c>
      <c r="BA487" s="3" t="str">
        <f t="shared" si="177"/>
        <v/>
      </c>
      <c r="BB487" s="3" t="str">
        <f t="shared" si="177"/>
        <v/>
      </c>
      <c r="BC487" s="3" t="str">
        <f t="shared" si="177"/>
        <v/>
      </c>
      <c r="BD487" s="3" t="str">
        <f t="shared" si="177"/>
        <v/>
      </c>
    </row>
    <row r="488" spans="1:56" ht="14.25" customHeight="1" x14ac:dyDescent="0.45">
      <c r="A488" s="3" t="str">
        <f t="shared" si="159"/>
        <v>Demographics.mbr_ssn</v>
      </c>
      <c r="B488" t="s">
        <v>617</v>
      </c>
      <c r="C488">
        <v>6</v>
      </c>
      <c r="D488" t="s">
        <v>795</v>
      </c>
      <c r="E488" s="4" t="s">
        <v>11</v>
      </c>
      <c r="F488" t="s">
        <v>11</v>
      </c>
      <c r="G488" t="s">
        <v>6</v>
      </c>
      <c r="H488" s="3">
        <f t="shared" si="173"/>
        <v>30</v>
      </c>
      <c r="I488">
        <v>30</v>
      </c>
      <c r="J488" s="4" t="s">
        <v>1048</v>
      </c>
      <c r="K488" t="s">
        <v>12</v>
      </c>
      <c r="L488" t="s">
        <v>796</v>
      </c>
      <c r="N488" s="4"/>
      <c r="O488" s="3" t="b">
        <f t="shared" si="160"/>
        <v>0</v>
      </c>
      <c r="P488" s="3" t="str">
        <f t="shared" si="161"/>
        <v>Demographics</v>
      </c>
      <c r="Q488" s="3" t="str">
        <f t="shared" si="162"/>
        <v>varchar(30)</v>
      </c>
      <c r="S488" s="3" t="str">
        <f t="shared" si="163"/>
        <v>varchar(30)</v>
      </c>
      <c r="T488" s="3" t="str">
        <f t="shared" si="164"/>
        <v>alter table deerwalk.Demographics add mbr_ssn varchar(30)</v>
      </c>
      <c r="U488" s="3" t="str">
        <f t="shared" si="165"/>
        <v>exec db.ColumnPropertySet 'Demographics', 'mbr_ssn', 'Member SSN', @tableSchema='deerwalk'</v>
      </c>
      <c r="V488" s="3" t="str">
        <f t="shared" si="166"/>
        <v>exec db.ColumnPropertySet 'Demographics', 'mbr_ssn', '811619', @propertyName='SampleData', @tableSchema='deerwalk'</v>
      </c>
      <c r="W488" s="3" t="str">
        <f t="shared" si="167"/>
        <v/>
      </c>
      <c r="X488" s="3" t="str">
        <f t="shared" si="168"/>
        <v xml:space="preserve">/// &lt;summary&gt;Member SSN&lt;/summary&gt;
[Description("Member SSN")]
[Column("mbr_ssn")]
[SampleData("811619")]
[MaxLength(30)]
public string mbr_ssn { get; set; }
</v>
      </c>
      <c r="Y488" s="5" t="str">
        <f t="shared" si="169"/>
        <v>@Html.DescriptionListElement(model =&gt; model.mbr_ssn)</v>
      </c>
      <c r="Z488" s="3" t="str">
        <f t="shared" si="170"/>
        <v>MbrSsn</v>
      </c>
      <c r="AA488" s="3" t="str">
        <f t="shared" si="171"/>
        <v/>
      </c>
      <c r="AC488" s="3" t="str">
        <f t="shared" si="172"/>
        <v>exec db.ColumnPropertySet 'Demographics', 'mbr_ssn', 'SSN', @propertyName='DisplayName', @tableSchema='deerwalk'</v>
      </c>
      <c r="AR488" s="3" t="str">
        <f t="shared" si="178"/>
        <v>mbr_ssn</v>
      </c>
      <c r="AS488" s="3" t="str">
        <f t="shared" si="174"/>
        <v>mbrssn</v>
      </c>
      <c r="AT488" s="3">
        <f t="shared" si="175"/>
        <v>30</v>
      </c>
      <c r="AU488" s="3">
        <f t="shared" si="176"/>
        <v>30</v>
      </c>
      <c r="AV488" s="3" t="str">
        <f t="shared" si="177"/>
        <v/>
      </c>
      <c r="AW488" s="3" t="str">
        <f t="shared" si="177"/>
        <v/>
      </c>
      <c r="AX488" s="3" t="str">
        <f t="shared" si="177"/>
        <v/>
      </c>
      <c r="AY488" s="3" t="str">
        <f t="shared" si="177"/>
        <v/>
      </c>
      <c r="AZ488" s="3" t="str">
        <f t="shared" si="179"/>
        <v/>
      </c>
      <c r="BA488" s="3" t="str">
        <f t="shared" si="177"/>
        <v/>
      </c>
      <c r="BB488" s="3" t="str">
        <f t="shared" si="177"/>
        <v/>
      </c>
      <c r="BC488" s="3" t="str">
        <f t="shared" si="177"/>
        <v/>
      </c>
      <c r="BD488" s="3" t="str">
        <f t="shared" si="177"/>
        <v/>
      </c>
    </row>
    <row r="489" spans="1:56" ht="14.25" customHeight="1" x14ac:dyDescent="0.45">
      <c r="A489" s="3" t="str">
        <f t="shared" si="159"/>
        <v>Demographics.mbr_first_name</v>
      </c>
      <c r="B489" t="s">
        <v>617</v>
      </c>
      <c r="C489">
        <v>7</v>
      </c>
      <c r="D489" t="s">
        <v>795</v>
      </c>
      <c r="E489" s="4" t="s">
        <v>13</v>
      </c>
      <c r="F489" t="s">
        <v>13</v>
      </c>
      <c r="G489" t="s">
        <v>6</v>
      </c>
      <c r="H489" s="3">
        <f t="shared" si="173"/>
        <v>100</v>
      </c>
      <c r="I489" t="s">
        <v>835</v>
      </c>
      <c r="J489" s="4" t="s">
        <v>925</v>
      </c>
      <c r="K489" t="s">
        <v>14</v>
      </c>
      <c r="L489" t="s">
        <v>15</v>
      </c>
      <c r="N489" s="4"/>
      <c r="O489" s="3" t="b">
        <f t="shared" si="160"/>
        <v>0</v>
      </c>
      <c r="P489" s="3" t="str">
        <f t="shared" si="161"/>
        <v>Demographics</v>
      </c>
      <c r="Q489" s="3" t="str">
        <f t="shared" si="162"/>
        <v>varchar(100)</v>
      </c>
      <c r="S489" s="3" t="str">
        <f t="shared" si="163"/>
        <v>varchar(100)</v>
      </c>
      <c r="T489" s="3" t="str">
        <f t="shared" si="164"/>
        <v>alter table deerwalk.Demographics add mbr_first_name varchar(100)</v>
      </c>
      <c r="U489" s="3" t="str">
        <f t="shared" si="165"/>
        <v>exec db.ColumnPropertySet 'Demographics', 'mbr_first_name', 'Member first name', @tableSchema='deerwalk'</v>
      </c>
      <c r="V489" s="3" t="str">
        <f t="shared" si="166"/>
        <v>exec db.ColumnPropertySet 'Demographics', 'mbr_first_name', 'BEVERLY', @propertyName='SampleData', @tableSchema='deerwalk'</v>
      </c>
      <c r="W489" s="3" t="str">
        <f t="shared" si="167"/>
        <v/>
      </c>
      <c r="X489" s="3" t="str">
        <f t="shared" si="168"/>
        <v xml:space="preserve">/// &lt;summary&gt;Member first name&lt;/summary&gt;
[Description("Member first name")]
[Column("mbr_first_name")]
[SampleData("BEVERLY")]
[MaxLength(100)]
public string mbr_first_name { get; set; }
</v>
      </c>
      <c r="Y489" s="5" t="str">
        <f t="shared" si="169"/>
        <v>@Html.DescriptionListElement(model =&gt; model.mbr_first_name)</v>
      </c>
      <c r="Z489" s="3" t="str">
        <f t="shared" si="170"/>
        <v>MbrFirstName</v>
      </c>
      <c r="AA489" s="3" t="str">
        <f t="shared" si="171"/>
        <v/>
      </c>
      <c r="AC489" s="3" t="str">
        <f t="shared" si="172"/>
        <v>exec db.ColumnPropertySet 'Demographics', 'mbr_first_name', 'First Name', @propertyName='DisplayName', @tableSchema='deerwalk'</v>
      </c>
      <c r="AR489" s="3" t="str">
        <f t="shared" si="178"/>
        <v>mbr_first_name</v>
      </c>
      <c r="AS489" s="3" t="str">
        <f t="shared" si="174"/>
        <v>mbrfirstname</v>
      </c>
      <c r="AT489" s="3">
        <f t="shared" si="175"/>
        <v>100</v>
      </c>
      <c r="AU489" s="3">
        <f t="shared" si="176"/>
        <v>100</v>
      </c>
      <c r="AV489" s="3">
        <f t="shared" si="177"/>
        <v>100</v>
      </c>
      <c r="AW489" s="3" t="str">
        <f t="shared" si="177"/>
        <v/>
      </c>
      <c r="AX489" s="3" t="str">
        <f t="shared" si="177"/>
        <v/>
      </c>
      <c r="AY489" s="3" t="str">
        <f t="shared" si="177"/>
        <v/>
      </c>
      <c r="AZ489" s="3" t="str">
        <f t="shared" si="179"/>
        <v/>
      </c>
      <c r="BA489" s="3" t="str">
        <f t="shared" si="177"/>
        <v/>
      </c>
      <c r="BB489" s="3" t="str">
        <f t="shared" si="177"/>
        <v/>
      </c>
      <c r="BC489" s="3" t="str">
        <f t="shared" si="177"/>
        <v/>
      </c>
      <c r="BD489" s="3" t="str">
        <f t="shared" si="177"/>
        <v/>
      </c>
    </row>
    <row r="490" spans="1:56" ht="14.25" customHeight="1" x14ac:dyDescent="0.45">
      <c r="A490" s="3" t="str">
        <f t="shared" si="159"/>
        <v>Demographics.mbr_middle_name</v>
      </c>
      <c r="B490" t="s">
        <v>617</v>
      </c>
      <c r="C490">
        <v>8</v>
      </c>
      <c r="D490" t="s">
        <v>795</v>
      </c>
      <c r="E490" s="4" t="s">
        <v>16</v>
      </c>
      <c r="F490" t="s">
        <v>16</v>
      </c>
      <c r="G490" t="s">
        <v>6</v>
      </c>
      <c r="H490" s="3">
        <f t="shared" si="173"/>
        <v>100</v>
      </c>
      <c r="I490" t="s">
        <v>835</v>
      </c>
      <c r="J490" s="4" t="s">
        <v>1000</v>
      </c>
      <c r="K490" t="s">
        <v>17</v>
      </c>
      <c r="L490" t="s">
        <v>18</v>
      </c>
      <c r="N490" s="4"/>
      <c r="O490" s="3" t="b">
        <f t="shared" si="160"/>
        <v>0</v>
      </c>
      <c r="P490" s="3" t="str">
        <f t="shared" si="161"/>
        <v>Demographics</v>
      </c>
      <c r="Q490" s="3" t="str">
        <f t="shared" si="162"/>
        <v>varchar(100)</v>
      </c>
      <c r="S490" s="3" t="str">
        <f t="shared" si="163"/>
        <v>varchar(100)</v>
      </c>
      <c r="T490" s="3" t="str">
        <f t="shared" si="164"/>
        <v>alter table deerwalk.Demographics add mbr_middle_name varchar(100)</v>
      </c>
      <c r="U490" s="3" t="str">
        <f t="shared" si="165"/>
        <v>exec db.ColumnPropertySet 'Demographics', 'mbr_middle_name', 'Member middle name', @tableSchema='deerwalk'</v>
      </c>
      <c r="V490" s="3" t="str">
        <f t="shared" si="166"/>
        <v>exec db.ColumnPropertySet 'Demographics', 'mbr_middle_name', 'George', @propertyName='SampleData', @tableSchema='deerwalk'</v>
      </c>
      <c r="W490" s="3" t="str">
        <f t="shared" si="167"/>
        <v/>
      </c>
      <c r="X490" s="3" t="str">
        <f t="shared" si="168"/>
        <v xml:space="preserve">/// &lt;summary&gt;Member middle name&lt;/summary&gt;
[Description("Member middle name")]
[Column("mbr_middle_name")]
[SampleData("George")]
[MaxLength(100)]
public string mbr_middle_name { get; set; }
</v>
      </c>
      <c r="Y490" s="5" t="str">
        <f t="shared" si="169"/>
        <v>@Html.DescriptionListElement(model =&gt; model.mbr_middle_name)</v>
      </c>
      <c r="Z490" s="3" t="str">
        <f t="shared" si="170"/>
        <v>MbrMiddleName</v>
      </c>
      <c r="AA490" s="3" t="str">
        <f t="shared" si="171"/>
        <v/>
      </c>
      <c r="AC490" s="3" t="str">
        <f t="shared" si="172"/>
        <v>exec db.ColumnPropertySet 'Demographics', 'mbr_middle_name', 'Middle Name', @propertyName='DisplayName', @tableSchema='deerwalk'</v>
      </c>
      <c r="AR490" s="3" t="str">
        <f t="shared" si="178"/>
        <v>mbr_middle_name</v>
      </c>
      <c r="AS490" s="3" t="str">
        <f t="shared" si="174"/>
        <v>mbrmiddlename</v>
      </c>
      <c r="AT490" s="3">
        <f t="shared" si="175"/>
        <v>100</v>
      </c>
      <c r="AU490" s="3">
        <f t="shared" si="176"/>
        <v>100</v>
      </c>
      <c r="AV490" s="3" t="str">
        <f t="shared" si="177"/>
        <v/>
      </c>
      <c r="AW490" s="3">
        <f t="shared" si="177"/>
        <v>100</v>
      </c>
      <c r="AX490" s="3" t="str">
        <f t="shared" si="177"/>
        <v/>
      </c>
      <c r="AY490" s="3" t="str">
        <f t="shared" si="177"/>
        <v/>
      </c>
      <c r="AZ490" s="3" t="str">
        <f t="shared" si="179"/>
        <v/>
      </c>
      <c r="BA490" s="3" t="str">
        <f t="shared" si="177"/>
        <v/>
      </c>
      <c r="BB490" s="3" t="str">
        <f t="shared" si="177"/>
        <v/>
      </c>
      <c r="BC490" s="3" t="str">
        <f t="shared" si="177"/>
        <v/>
      </c>
      <c r="BD490" s="3" t="str">
        <f t="shared" si="177"/>
        <v/>
      </c>
    </row>
    <row r="491" spans="1:56" ht="14.25" customHeight="1" x14ac:dyDescent="0.45">
      <c r="A491" s="3" t="str">
        <f t="shared" si="159"/>
        <v>Demographics.mbr_last_name</v>
      </c>
      <c r="B491" t="s">
        <v>617</v>
      </c>
      <c r="C491">
        <v>9</v>
      </c>
      <c r="D491" t="s">
        <v>795</v>
      </c>
      <c r="E491" s="4" t="s">
        <v>19</v>
      </c>
      <c r="F491" t="s">
        <v>19</v>
      </c>
      <c r="G491" t="s">
        <v>6</v>
      </c>
      <c r="H491" s="3">
        <f t="shared" si="173"/>
        <v>100</v>
      </c>
      <c r="I491" t="s">
        <v>835</v>
      </c>
      <c r="J491" s="4" t="s">
        <v>926</v>
      </c>
      <c r="K491" t="s">
        <v>20</v>
      </c>
      <c r="L491" t="s">
        <v>21</v>
      </c>
      <c r="N491" s="4"/>
      <c r="O491" s="3" t="b">
        <f t="shared" si="160"/>
        <v>0</v>
      </c>
      <c r="P491" s="3" t="str">
        <f t="shared" si="161"/>
        <v>Demographics</v>
      </c>
      <c r="Q491" s="3" t="str">
        <f t="shared" si="162"/>
        <v>varchar(100)</v>
      </c>
      <c r="S491" s="3" t="str">
        <f t="shared" si="163"/>
        <v>varchar(100)</v>
      </c>
      <c r="T491" s="3" t="str">
        <f t="shared" si="164"/>
        <v>alter table deerwalk.Demographics add mbr_last_name varchar(100)</v>
      </c>
      <c r="U491" s="3" t="str">
        <f t="shared" si="165"/>
        <v>exec db.ColumnPropertySet 'Demographics', 'mbr_last_name', 'Member last name', @tableSchema='deerwalk'</v>
      </c>
      <c r="V491" s="3" t="str">
        <f t="shared" si="166"/>
        <v>exec db.ColumnPropertySet 'Demographics', 'mbr_last_name', 'BARRETT', @propertyName='SampleData', @tableSchema='deerwalk'</v>
      </c>
      <c r="W491" s="3" t="str">
        <f t="shared" si="167"/>
        <v/>
      </c>
      <c r="X491" s="3" t="str">
        <f t="shared" si="168"/>
        <v xml:space="preserve">/// &lt;summary&gt;Member last name&lt;/summary&gt;
[Description("Member last name")]
[Column("mbr_last_name")]
[SampleData("BARRETT")]
[MaxLength(100)]
public string mbr_last_name { get; set; }
</v>
      </c>
      <c r="Y491" s="5" t="str">
        <f t="shared" si="169"/>
        <v>@Html.DescriptionListElement(model =&gt; model.mbr_last_name)</v>
      </c>
      <c r="Z491" s="3" t="str">
        <f t="shared" si="170"/>
        <v>MbrLastName</v>
      </c>
      <c r="AA491" s="3" t="str">
        <f t="shared" si="171"/>
        <v/>
      </c>
      <c r="AC491" s="3" t="str">
        <f t="shared" si="172"/>
        <v>exec db.ColumnPropertySet 'Demographics', 'mbr_last_name', 'Last Name', @propertyName='DisplayName', @tableSchema='deerwalk'</v>
      </c>
      <c r="AR491" s="3" t="str">
        <f t="shared" si="178"/>
        <v>mbr_last_name</v>
      </c>
      <c r="AS491" s="3" t="str">
        <f t="shared" si="174"/>
        <v>mbrlastname</v>
      </c>
      <c r="AT491" s="3">
        <f t="shared" si="175"/>
        <v>100</v>
      </c>
      <c r="AU491" s="3">
        <f t="shared" si="176"/>
        <v>100</v>
      </c>
      <c r="AV491" s="3" t="str">
        <f t="shared" si="177"/>
        <v/>
      </c>
      <c r="AW491" s="3" t="str">
        <f t="shared" si="177"/>
        <v/>
      </c>
      <c r="AX491" s="3">
        <f t="shared" si="177"/>
        <v>100</v>
      </c>
      <c r="AY491" s="3" t="str">
        <f t="shared" si="177"/>
        <v/>
      </c>
      <c r="AZ491" s="3" t="str">
        <f t="shared" si="179"/>
        <v/>
      </c>
      <c r="BA491" s="3" t="str">
        <f t="shared" si="177"/>
        <v/>
      </c>
      <c r="BB491" s="3" t="str">
        <f t="shared" si="177"/>
        <v/>
      </c>
      <c r="BC491" s="3" t="str">
        <f t="shared" si="177"/>
        <v/>
      </c>
      <c r="BD491" s="3" t="str">
        <f t="shared" si="177"/>
        <v/>
      </c>
    </row>
    <row r="492" spans="1:56" ht="14.25" customHeight="1" x14ac:dyDescent="0.45">
      <c r="A492" s="3" t="str">
        <f t="shared" si="159"/>
        <v>Demographics.mbr_current_status</v>
      </c>
      <c r="B492" t="s">
        <v>617</v>
      </c>
      <c r="C492">
        <v>10</v>
      </c>
      <c r="D492" t="s">
        <v>795</v>
      </c>
      <c r="E492" s="4" t="s">
        <v>22</v>
      </c>
      <c r="F492" t="s">
        <v>22</v>
      </c>
      <c r="G492" t="s">
        <v>6</v>
      </c>
      <c r="H492" s="3">
        <f t="shared" si="173"/>
        <v>10</v>
      </c>
      <c r="I492" t="s">
        <v>816</v>
      </c>
      <c r="J492" s="4" t="s">
        <v>1046</v>
      </c>
      <c r="K492" t="s">
        <v>23</v>
      </c>
      <c r="L492" t="s">
        <v>24</v>
      </c>
      <c r="N492" s="4"/>
      <c r="O492" s="3" t="b">
        <f t="shared" si="160"/>
        <v>0</v>
      </c>
      <c r="P492" s="3" t="str">
        <f t="shared" si="161"/>
        <v>Demographics</v>
      </c>
      <c r="Q492" s="3" t="str">
        <f t="shared" si="162"/>
        <v>varchar(10)</v>
      </c>
      <c r="S492" s="3" t="str">
        <f t="shared" si="163"/>
        <v>varchar(10)</v>
      </c>
      <c r="T492" s="3" t="str">
        <f t="shared" si="164"/>
        <v>alter table deerwalk.Demographics add mbr_current_status varchar(10)</v>
      </c>
      <c r="U492" s="3" t="str">
        <f t="shared" si="165"/>
        <v>exec db.ColumnPropertySet 'Demographics', 'mbr_current_status', ' Current status of member', @tableSchema='deerwalk'</v>
      </c>
      <c r="V492" s="3" t="str">
        <f t="shared" si="166"/>
        <v>exec db.ColumnPropertySet 'Demographics', 'mbr_current_status', 'active', @propertyName='SampleData', @tableSchema='deerwalk'</v>
      </c>
      <c r="W492" s="3" t="str">
        <f t="shared" si="167"/>
        <v/>
      </c>
      <c r="X492" s="3" t="str">
        <f t="shared" si="168"/>
        <v xml:space="preserve">/// &lt;summary&gt; Current status of member&lt;/summary&gt;
[Description(" Current status of member")]
[Column("mbr_current_status")]
[SampleData("active")]
[MaxLength(10)]
public string mbr_current_status { get; set; }
</v>
      </c>
      <c r="Y492" s="5" t="str">
        <f t="shared" si="169"/>
        <v>@Html.DescriptionListElement(model =&gt; model.mbr_current_status)</v>
      </c>
      <c r="Z492" s="3" t="str">
        <f t="shared" si="170"/>
        <v>MbrCurrentStatus</v>
      </c>
      <c r="AA492" s="3" t="str">
        <f t="shared" si="171"/>
        <v/>
      </c>
      <c r="AC492" s="3" t="str">
        <f t="shared" si="172"/>
        <v>exec db.ColumnPropertySet 'Demographics', 'mbr_current_status', 'Current Status', @propertyName='DisplayName', @tableSchema='deerwalk'</v>
      </c>
      <c r="AR492" s="3" t="str">
        <f t="shared" si="178"/>
        <v>mbr_current_status</v>
      </c>
      <c r="AS492" s="3" t="str">
        <f t="shared" si="174"/>
        <v>mbrcurrentstatus</v>
      </c>
      <c r="AT492" s="3">
        <f t="shared" si="175"/>
        <v>10</v>
      </c>
      <c r="AU492" s="3">
        <f t="shared" si="176"/>
        <v>10</v>
      </c>
      <c r="AV492" s="3" t="str">
        <f t="shared" si="177"/>
        <v/>
      </c>
      <c r="AW492" s="3" t="str">
        <f t="shared" si="177"/>
        <v/>
      </c>
      <c r="AX492" s="3" t="str">
        <f t="shared" si="177"/>
        <v/>
      </c>
      <c r="AY492" s="3" t="str">
        <f t="shared" si="177"/>
        <v/>
      </c>
      <c r="AZ492" s="3" t="str">
        <f t="shared" si="179"/>
        <v/>
      </c>
      <c r="BA492" s="3" t="str">
        <f t="shared" si="177"/>
        <v/>
      </c>
      <c r="BB492" s="3" t="str">
        <f t="shared" si="177"/>
        <v/>
      </c>
      <c r="BC492" s="3" t="str">
        <f t="shared" si="177"/>
        <v/>
      </c>
      <c r="BD492" s="3" t="str">
        <f t="shared" si="177"/>
        <v/>
      </c>
    </row>
    <row r="493" spans="1:56" ht="14.25" customHeight="1" x14ac:dyDescent="0.45">
      <c r="A493" s="3" t="str">
        <f t="shared" si="159"/>
        <v>Demographics.mbr_gender</v>
      </c>
      <c r="B493" t="s">
        <v>617</v>
      </c>
      <c r="C493">
        <v>11</v>
      </c>
      <c r="D493" t="s">
        <v>800</v>
      </c>
      <c r="E493" s="4" t="s">
        <v>25</v>
      </c>
      <c r="F493" t="s">
        <v>25</v>
      </c>
      <c r="G493" t="s">
        <v>6</v>
      </c>
      <c r="H493" s="3">
        <f t="shared" si="173"/>
        <v>10</v>
      </c>
      <c r="I493" t="s">
        <v>816</v>
      </c>
      <c r="J493" s="4" t="s">
        <v>1001</v>
      </c>
      <c r="K493" t="s">
        <v>26</v>
      </c>
      <c r="L493" t="s">
        <v>27</v>
      </c>
      <c r="N493" s="4"/>
      <c r="O493" s="3" t="b">
        <f t="shared" si="160"/>
        <v>0</v>
      </c>
      <c r="P493" s="3" t="str">
        <f t="shared" si="161"/>
        <v>Demographics</v>
      </c>
      <c r="Q493" s="3" t="str">
        <f t="shared" si="162"/>
        <v xml:space="preserve">varchar(10) not null </v>
      </c>
      <c r="S493" s="3" t="str">
        <f t="shared" si="163"/>
        <v xml:space="preserve">varchar(10) not null </v>
      </c>
      <c r="T493" s="3" t="str">
        <f t="shared" si="164"/>
        <v xml:space="preserve">alter table deerwalk.Demographics add mbr_gender varchar(10) not null </v>
      </c>
      <c r="U493" s="3" t="str">
        <f t="shared" si="165"/>
        <v>exec db.ColumnPropertySet 'Demographics', 'mbr_gender', 'Member gender', @tableSchema='deerwalk'</v>
      </c>
      <c r="V493" s="3" t="str">
        <f t="shared" si="166"/>
        <v>exec db.ColumnPropertySet 'Demographics', 'mbr_gender', 'M', @propertyName='SampleData', @tableSchema='deerwalk'</v>
      </c>
      <c r="W493" s="3" t="str">
        <f t="shared" si="167"/>
        <v/>
      </c>
      <c r="X493" s="3" t="str">
        <f t="shared" si="168"/>
        <v xml:space="preserve">/// &lt;summary&gt;Member gender&lt;/summary&gt;
[Description("Member gender")]
[Required]
[Column("mbr_gender")]
[SampleData("M")]
[MaxLength(10)]
public string mbr_gender { get; set; }
</v>
      </c>
      <c r="Y493" s="5" t="str">
        <f t="shared" si="169"/>
        <v>@Html.DescriptionListElement(model =&gt; model.mbr_gender)</v>
      </c>
      <c r="Z493" s="3" t="str">
        <f t="shared" si="170"/>
        <v>MbrGender</v>
      </c>
      <c r="AA493" s="3" t="str">
        <f t="shared" si="171"/>
        <v/>
      </c>
      <c r="AC493" s="3" t="str">
        <f t="shared" si="172"/>
        <v>exec db.ColumnPropertySet 'Demographics', 'mbr_gender', 'Gender', @propertyName='DisplayName', @tableSchema='deerwalk'</v>
      </c>
      <c r="AR493" s="3" t="str">
        <f t="shared" si="178"/>
        <v>mbr_gender</v>
      </c>
      <c r="AS493" s="3" t="str">
        <f t="shared" si="174"/>
        <v>mbrgender</v>
      </c>
      <c r="AT493" s="3">
        <f t="shared" si="175"/>
        <v>10</v>
      </c>
      <c r="AU493" s="3">
        <f t="shared" si="176"/>
        <v>10</v>
      </c>
      <c r="AV493" s="3" t="str">
        <f t="shared" si="177"/>
        <v/>
      </c>
      <c r="AW493" s="3" t="str">
        <f t="shared" si="177"/>
        <v/>
      </c>
      <c r="AX493" s="3" t="str">
        <f t="shared" si="177"/>
        <v/>
      </c>
      <c r="AY493" s="3" t="str">
        <f t="shared" si="177"/>
        <v/>
      </c>
      <c r="AZ493" s="3" t="str">
        <f t="shared" si="179"/>
        <v/>
      </c>
      <c r="BA493" s="3" t="str">
        <f t="shared" si="177"/>
        <v/>
      </c>
      <c r="BB493" s="3" t="str">
        <f t="shared" si="177"/>
        <v/>
      </c>
      <c r="BC493" s="3" t="str">
        <f t="shared" si="177"/>
        <v/>
      </c>
      <c r="BD493" s="3" t="str">
        <f t="shared" si="177"/>
        <v/>
      </c>
    </row>
    <row r="494" spans="1:56" ht="14.25" customHeight="1" x14ac:dyDescent="0.45">
      <c r="A494" s="3" t="str">
        <f t="shared" si="159"/>
        <v>Demographics.mbr_dob</v>
      </c>
      <c r="B494" t="s">
        <v>617</v>
      </c>
      <c r="C494">
        <v>12</v>
      </c>
      <c r="D494" t="s">
        <v>800</v>
      </c>
      <c r="E494" s="4" t="s">
        <v>28</v>
      </c>
      <c r="F494" t="s">
        <v>28</v>
      </c>
      <c r="G494" t="s">
        <v>29</v>
      </c>
      <c r="H494" s="3" t="str">
        <f t="shared" si="173"/>
        <v/>
      </c>
      <c r="I494" t="s">
        <v>795</v>
      </c>
      <c r="J494" s="4" t="s">
        <v>1047</v>
      </c>
      <c r="K494" t="s">
        <v>30</v>
      </c>
      <c r="L494" s="1" t="s">
        <v>797</v>
      </c>
      <c r="M494" s="6"/>
      <c r="N494" s="4"/>
      <c r="O494" s="3" t="b">
        <f t="shared" si="160"/>
        <v>0</v>
      </c>
      <c r="P494" s="3" t="str">
        <f t="shared" si="161"/>
        <v>Demographics</v>
      </c>
      <c r="Q494" s="3" t="str">
        <f t="shared" si="162"/>
        <v xml:space="preserve">date not null </v>
      </c>
      <c r="S494" s="3" t="str">
        <f t="shared" si="163"/>
        <v xml:space="preserve">date not null </v>
      </c>
      <c r="T494" s="3" t="str">
        <f t="shared" si="164"/>
        <v xml:space="preserve">alter table deerwalk.Demographics add mbr_dob date not null </v>
      </c>
      <c r="U494" s="3" t="str">
        <f t="shared" si="165"/>
        <v>exec db.ColumnPropertySet 'Demographics', 'mbr_dob', 'Member date of Birth', @tableSchema='deerwalk'</v>
      </c>
      <c r="V494" s="3" t="str">
        <f t="shared" si="166"/>
        <v>exec db.ColumnPropertySet 'Demographics', 'mbr_dob', '31597', @propertyName='SampleData', @tableSchema='deerwalk'</v>
      </c>
      <c r="W494" s="3" t="str">
        <f t="shared" si="167"/>
        <v/>
      </c>
      <c r="X494" s="3" t="str">
        <f t="shared" si="168"/>
        <v xml:space="preserve">/// &lt;summary&gt;Member date of Birth&lt;/summary&gt;
[Description("Member date of Birth")]
[DataType(DataType.Date)]
[Required]
[Column("mbr_dob")]
[SampleData("31597")]
public DateTime mbr_dob { get; set; }
</v>
      </c>
      <c r="Y494" s="5" t="str">
        <f t="shared" si="169"/>
        <v>@Html.DescriptionListElement(model =&gt; model.mbr_dob)</v>
      </c>
      <c r="Z494" s="3" t="str">
        <f t="shared" si="170"/>
        <v>MbrDob</v>
      </c>
      <c r="AA494" s="3" t="str">
        <f t="shared" si="171"/>
        <v>alter table deerwalk.Demographics add MbrDobDateDimId int null references DateDimensions(DateDimensionId);  exec db.ColumnPropertySet 'Demographics', 'MbrDobDateDimId', 'mbr_dob', @propertyName='BaseField', @tableSchema='deerwalk'</v>
      </c>
      <c r="AB494" t="str">
        <f>"update dw set "&amp;Z494&amp;"DateDimId=dd.DateDimensionId from deerwalk."&amp;P494&amp;" dw inner join dbo.datedimensions dd on dw."&amp;E494&amp;"=dd.calendardate and dd.TenantId=@tenantId where dw."&amp;Z494&amp;"DateDimId is null and dw."&amp;E494&amp;" is not null;
exec db.PrintNow 'Updated {n0} deerwalk."&amp;P494&amp;"."&amp;Z494&amp;"DateDimId fields', @@rowcount;
"</f>
        <v xml:space="preserve">update dw set MbrDobDateDimId=dd.DateDimensionId from deerwalk.Demographics dw inner join dbo.datedimensions dd on dw.mbr_dob=dd.calendardate and dd.TenantId=@tenantId where dw.MbrDobDateDimId is null and dw.mbr_dob is not null;
exec db.PrintNow 'Updated {n0} deerwalk.Demographics.MbrDobDateDimId fields', @@rowcount;
</v>
      </c>
      <c r="AC494" s="3" t="str">
        <f t="shared" si="172"/>
        <v>exec db.ColumnPropertySet 'Demographics', 'mbr_dob', 'DOB', @propertyName='DisplayName', @tableSchema='deerwalk'</v>
      </c>
      <c r="AR494" s="3" t="str">
        <f t="shared" si="178"/>
        <v>mbr_dob</v>
      </c>
      <c r="AS494" s="3" t="str">
        <f t="shared" si="174"/>
        <v>mbrdob</v>
      </c>
      <c r="AT494" s="3" t="str">
        <f t="shared" si="175"/>
        <v/>
      </c>
      <c r="AU494" s="3" t="e">
        <f t="shared" si="176"/>
        <v>#VALUE!</v>
      </c>
      <c r="AV494" s="3" t="str">
        <f t="shared" si="177"/>
        <v/>
      </c>
      <c r="AW494" s="3" t="str">
        <f t="shared" si="177"/>
        <v/>
      </c>
      <c r="AX494" s="3" t="str">
        <f t="shared" si="177"/>
        <v/>
      </c>
      <c r="AY494" s="3" t="str">
        <f t="shared" si="177"/>
        <v/>
      </c>
      <c r="AZ494" s="3" t="str">
        <f t="shared" si="179"/>
        <v/>
      </c>
      <c r="BA494" s="3" t="str">
        <f t="shared" si="177"/>
        <v/>
      </c>
      <c r="BB494" s="3" t="str">
        <f t="shared" si="177"/>
        <v/>
      </c>
      <c r="BC494" s="3" t="str">
        <f t="shared" si="177"/>
        <v/>
      </c>
      <c r="BD494" s="3" t="str">
        <f t="shared" si="177"/>
        <v/>
      </c>
    </row>
    <row r="495" spans="1:56" ht="14.25" customHeight="1" x14ac:dyDescent="0.45">
      <c r="A495" s="3" t="str">
        <f t="shared" si="159"/>
        <v>Demographics.mbr_street_1</v>
      </c>
      <c r="B495" t="s">
        <v>617</v>
      </c>
      <c r="C495">
        <v>13</v>
      </c>
      <c r="D495" t="s">
        <v>795</v>
      </c>
      <c r="E495" s="4" t="s">
        <v>31</v>
      </c>
      <c r="F495" t="s">
        <v>31</v>
      </c>
      <c r="G495" t="s">
        <v>6</v>
      </c>
      <c r="H495" s="3">
        <f t="shared" si="173"/>
        <v>255</v>
      </c>
      <c r="I495" t="s">
        <v>835</v>
      </c>
      <c r="J495" s="4" t="s">
        <v>1002</v>
      </c>
      <c r="K495" t="s">
        <v>32</v>
      </c>
      <c r="L495" t="s">
        <v>33</v>
      </c>
      <c r="N495" s="4"/>
      <c r="O495" s="3" t="b">
        <f t="shared" si="160"/>
        <v>0</v>
      </c>
      <c r="P495" s="3" t="str">
        <f t="shared" si="161"/>
        <v>Demographics</v>
      </c>
      <c r="Q495" s="3" t="str">
        <f t="shared" si="162"/>
        <v>varchar(100)</v>
      </c>
      <c r="S495" s="3" t="str">
        <f t="shared" si="163"/>
        <v>varchar(100)</v>
      </c>
      <c r="T495" s="3" t="str">
        <f t="shared" si="164"/>
        <v>alter table deerwalk.Demographics add mbr_street_1 varchar(100)</v>
      </c>
      <c r="U495" s="3" t="str">
        <f t="shared" si="165"/>
        <v>exec db.ColumnPropertySet 'Demographics', 'mbr_street_1', 'Member Street Address 1', @tableSchema='deerwalk'</v>
      </c>
      <c r="V495" s="3" t="str">
        <f t="shared" si="166"/>
        <v>exec db.ColumnPropertySet 'Demographics', 'mbr_street_1', '5621 TEAKWOOD ROAD', @propertyName='SampleData', @tableSchema='deerwalk'</v>
      </c>
      <c r="W495" s="3" t="str">
        <f t="shared" si="167"/>
        <v/>
      </c>
      <c r="X495" s="3" t="str">
        <f t="shared" si="168"/>
        <v xml:space="preserve">/// &lt;summary&gt;Member Street Address 1&lt;/summary&gt;
[Description("Member Street Address 1")]
[Column("mbr_street_1")]
[SampleData("5621 TEAKWOOD ROAD")]
[MaxLength(100)]
public string mbr_street_1 { get; set; }
</v>
      </c>
      <c r="Y495" s="5" t="str">
        <f t="shared" si="169"/>
        <v>@Html.DescriptionListElement(model =&gt; model.mbr_street_1)</v>
      </c>
      <c r="Z495" s="3" t="str">
        <f t="shared" si="170"/>
        <v>MbrStreet1</v>
      </c>
      <c r="AA495" s="3" t="str">
        <f t="shared" si="171"/>
        <v/>
      </c>
      <c r="AC495" s="3" t="str">
        <f t="shared" si="172"/>
        <v>exec db.ColumnPropertySet 'Demographics', 'mbr_street_1', 'Street 1', @propertyName='DisplayName', @tableSchema='deerwalk'</v>
      </c>
      <c r="AR495" s="3" t="str">
        <f t="shared" si="178"/>
        <v>mbr_street_1</v>
      </c>
      <c r="AS495" s="3" t="str">
        <f t="shared" si="174"/>
        <v>mbrstreet1</v>
      </c>
      <c r="AT495" s="3">
        <f t="shared" si="175"/>
        <v>255</v>
      </c>
      <c r="AU495" s="3">
        <f t="shared" si="176"/>
        <v>100</v>
      </c>
      <c r="AV495" s="3" t="str">
        <f t="shared" si="177"/>
        <v/>
      </c>
      <c r="AW495" s="3" t="str">
        <f t="shared" si="177"/>
        <v/>
      </c>
      <c r="AX495" s="3" t="str">
        <f t="shared" si="177"/>
        <v/>
      </c>
      <c r="AY495" s="3" t="str">
        <f t="shared" si="177"/>
        <v/>
      </c>
      <c r="AZ495" s="3">
        <f t="shared" si="179"/>
        <v>255</v>
      </c>
      <c r="BA495" s="3" t="str">
        <f t="shared" si="177"/>
        <v/>
      </c>
      <c r="BB495" s="3" t="str">
        <f t="shared" si="177"/>
        <v/>
      </c>
      <c r="BC495" s="3" t="str">
        <f t="shared" si="177"/>
        <v/>
      </c>
      <c r="BD495" s="3" t="str">
        <f t="shared" si="177"/>
        <v/>
      </c>
    </row>
    <row r="496" spans="1:56" ht="14.25" customHeight="1" x14ac:dyDescent="0.45">
      <c r="A496" s="3" t="str">
        <f t="shared" si="159"/>
        <v>Demographics.mbr_street_2</v>
      </c>
      <c r="B496" t="s">
        <v>617</v>
      </c>
      <c r="C496">
        <v>14</v>
      </c>
      <c r="D496" t="s">
        <v>795</v>
      </c>
      <c r="E496" s="4" t="s">
        <v>34</v>
      </c>
      <c r="F496" t="s">
        <v>34</v>
      </c>
      <c r="G496" t="s">
        <v>6</v>
      </c>
      <c r="H496" s="3">
        <f t="shared" si="173"/>
        <v>255</v>
      </c>
      <c r="I496" t="s">
        <v>835</v>
      </c>
      <c r="J496" s="4" t="s">
        <v>1003</v>
      </c>
      <c r="K496" t="s">
        <v>35</v>
      </c>
      <c r="L496" t="s">
        <v>795</v>
      </c>
      <c r="N496" s="4"/>
      <c r="O496" s="3" t="b">
        <f t="shared" si="160"/>
        <v>0</v>
      </c>
      <c r="P496" s="3" t="str">
        <f t="shared" si="161"/>
        <v>Demographics</v>
      </c>
      <c r="Q496" s="3" t="str">
        <f t="shared" si="162"/>
        <v>varchar(100)</v>
      </c>
      <c r="S496" s="3" t="str">
        <f t="shared" si="163"/>
        <v>varchar(100)</v>
      </c>
      <c r="T496" s="3" t="str">
        <f t="shared" si="164"/>
        <v>alter table deerwalk.Demographics add mbr_street_2 varchar(100)</v>
      </c>
      <c r="U496" s="3" t="str">
        <f t="shared" si="165"/>
        <v>exec db.ColumnPropertySet 'Demographics', 'mbr_street_2', 'Member Street Address 2', @tableSchema='deerwalk'</v>
      </c>
      <c r="V496" s="3" t="str">
        <f t="shared" si="166"/>
        <v/>
      </c>
      <c r="W496" s="3" t="str">
        <f t="shared" si="167"/>
        <v/>
      </c>
      <c r="X496" s="3" t="str">
        <f t="shared" si="168"/>
        <v xml:space="preserve">/// &lt;summary&gt;Member Street Address 2&lt;/summary&gt;
[Description("Member Street Address 2")]
[Column("mbr_street_2")]
[MaxLength(100)]
public string mbr_street_2 { get; set; }
</v>
      </c>
      <c r="Y496" s="5" t="str">
        <f t="shared" si="169"/>
        <v>@Html.DescriptionListElement(model =&gt; model.mbr_street_2)</v>
      </c>
      <c r="Z496" s="3" t="str">
        <f t="shared" si="170"/>
        <v>MbrStreet2</v>
      </c>
      <c r="AA496" s="3" t="str">
        <f t="shared" si="171"/>
        <v/>
      </c>
      <c r="AC496" s="3" t="str">
        <f t="shared" si="172"/>
        <v>exec db.ColumnPropertySet 'Demographics', 'mbr_street_2', 'Street 2', @propertyName='DisplayName', @tableSchema='deerwalk'</v>
      </c>
      <c r="AR496" s="3" t="str">
        <f t="shared" si="178"/>
        <v>mbr_street_2</v>
      </c>
      <c r="AS496" s="3" t="str">
        <f t="shared" si="174"/>
        <v>mbrstreet2</v>
      </c>
      <c r="AT496" s="3">
        <f t="shared" si="175"/>
        <v>255</v>
      </c>
      <c r="AU496" s="3">
        <f t="shared" si="176"/>
        <v>100</v>
      </c>
      <c r="AV496" s="3" t="str">
        <f t="shared" si="177"/>
        <v/>
      </c>
      <c r="AW496" s="3" t="str">
        <f t="shared" si="177"/>
        <v/>
      </c>
      <c r="AX496" s="3" t="str">
        <f t="shared" si="177"/>
        <v/>
      </c>
      <c r="AY496" s="3" t="str">
        <f t="shared" si="177"/>
        <v/>
      </c>
      <c r="AZ496" s="3">
        <f t="shared" si="179"/>
        <v>255</v>
      </c>
      <c r="BA496" s="3" t="str">
        <f t="shared" si="177"/>
        <v/>
      </c>
      <c r="BB496" s="3" t="str">
        <f t="shared" si="177"/>
        <v/>
      </c>
      <c r="BC496" s="3" t="str">
        <f t="shared" si="177"/>
        <v/>
      </c>
      <c r="BD496" s="3" t="str">
        <f t="shared" si="177"/>
        <v/>
      </c>
    </row>
    <row r="497" spans="1:56" ht="14.25" customHeight="1" x14ac:dyDescent="0.45">
      <c r="A497" s="3" t="str">
        <f t="shared" si="159"/>
        <v>Demographics.mbr_city</v>
      </c>
      <c r="B497" t="s">
        <v>617</v>
      </c>
      <c r="C497">
        <v>15</v>
      </c>
      <c r="D497" t="s">
        <v>795</v>
      </c>
      <c r="E497" s="4" t="s">
        <v>36</v>
      </c>
      <c r="F497" t="s">
        <v>36</v>
      </c>
      <c r="G497" t="s">
        <v>6</v>
      </c>
      <c r="H497" s="3">
        <f t="shared" si="173"/>
        <v>100</v>
      </c>
      <c r="I497" t="s">
        <v>835</v>
      </c>
      <c r="J497" s="4" t="s">
        <v>1004</v>
      </c>
      <c r="K497" t="s">
        <v>37</v>
      </c>
      <c r="L497" t="s">
        <v>38</v>
      </c>
      <c r="N497" s="4"/>
      <c r="O497" s="3" t="b">
        <f t="shared" si="160"/>
        <v>0</v>
      </c>
      <c r="P497" s="3" t="str">
        <f t="shared" si="161"/>
        <v>Demographics</v>
      </c>
      <c r="Q497" s="3" t="str">
        <f t="shared" si="162"/>
        <v>varchar(100)</v>
      </c>
      <c r="S497" s="3" t="str">
        <f t="shared" si="163"/>
        <v>varchar(100)</v>
      </c>
      <c r="T497" s="3" t="str">
        <f t="shared" si="164"/>
        <v>alter table deerwalk.Demographics add mbr_city varchar(100)</v>
      </c>
      <c r="U497" s="3" t="str">
        <f t="shared" si="165"/>
        <v>exec db.ColumnPropertySet 'Demographics', 'mbr_city', 'Member City', @tableSchema='deerwalk'</v>
      </c>
      <c r="V497" s="3" t="str">
        <f t="shared" si="166"/>
        <v>exec db.ColumnPropertySet 'Demographics', 'mbr_city', 'Lakeworth', @propertyName='SampleData', @tableSchema='deerwalk'</v>
      </c>
      <c r="W497" s="3" t="str">
        <f t="shared" si="167"/>
        <v/>
      </c>
      <c r="X497" s="3" t="str">
        <f t="shared" si="168"/>
        <v xml:space="preserve">/// &lt;summary&gt;Member City&lt;/summary&gt;
[Description("Member City")]
[Column("mbr_city")]
[SampleData("Lakeworth")]
[MaxLength(100)]
public string mbr_city { get; set; }
</v>
      </c>
      <c r="Y497" s="5" t="str">
        <f t="shared" si="169"/>
        <v>@Html.DescriptionListElement(model =&gt; model.mbr_city)</v>
      </c>
      <c r="Z497" s="3" t="str">
        <f t="shared" si="170"/>
        <v>MbrCity</v>
      </c>
      <c r="AA497" s="3" t="str">
        <f t="shared" si="171"/>
        <v/>
      </c>
      <c r="AC497" s="3" t="str">
        <f t="shared" si="172"/>
        <v>exec db.ColumnPropertySet 'Demographics', 'mbr_city', 'City', @propertyName='DisplayName', @tableSchema='deerwalk'</v>
      </c>
      <c r="AR497" s="3" t="str">
        <f t="shared" si="178"/>
        <v>mbr_city</v>
      </c>
      <c r="AS497" s="3" t="str">
        <f t="shared" si="174"/>
        <v>mbrcity</v>
      </c>
      <c r="AT497" s="3">
        <f t="shared" si="175"/>
        <v>100</v>
      </c>
      <c r="AU497" s="3">
        <f t="shared" si="176"/>
        <v>100</v>
      </c>
      <c r="AV497" s="3" t="str">
        <f t="shared" si="177"/>
        <v/>
      </c>
      <c r="AW497" s="3" t="str">
        <f t="shared" si="177"/>
        <v/>
      </c>
      <c r="AX497" s="3" t="str">
        <f t="shared" si="177"/>
        <v/>
      </c>
      <c r="AY497" s="3" t="str">
        <f t="shared" si="177"/>
        <v/>
      </c>
      <c r="AZ497" s="3" t="str">
        <f t="shared" si="179"/>
        <v/>
      </c>
      <c r="BA497" s="3" t="str">
        <f t="shared" si="177"/>
        <v/>
      </c>
      <c r="BB497" s="3">
        <f t="shared" si="177"/>
        <v>100</v>
      </c>
      <c r="BC497" s="3" t="str">
        <f t="shared" si="177"/>
        <v/>
      </c>
      <c r="BD497" s="3" t="str">
        <f t="shared" si="177"/>
        <v/>
      </c>
    </row>
    <row r="498" spans="1:56" ht="14.25" customHeight="1" x14ac:dyDescent="0.45">
      <c r="A498" s="3" t="str">
        <f t="shared" si="159"/>
        <v>Demographics.mbr_county</v>
      </c>
      <c r="B498" t="s">
        <v>617</v>
      </c>
      <c r="C498">
        <v>16</v>
      </c>
      <c r="D498" t="s">
        <v>795</v>
      </c>
      <c r="E498" s="4" t="s">
        <v>39</v>
      </c>
      <c r="F498" t="s">
        <v>39</v>
      </c>
      <c r="G498" t="s">
        <v>6</v>
      </c>
      <c r="H498" s="3">
        <f t="shared" si="173"/>
        <v>100</v>
      </c>
      <c r="I498" t="s">
        <v>835</v>
      </c>
      <c r="J498" s="4" t="s">
        <v>1005</v>
      </c>
      <c r="K498" t="s">
        <v>40</v>
      </c>
      <c r="L498" t="s">
        <v>41</v>
      </c>
      <c r="N498" s="4"/>
      <c r="O498" s="3" t="b">
        <f t="shared" si="160"/>
        <v>0</v>
      </c>
      <c r="P498" s="3" t="str">
        <f t="shared" si="161"/>
        <v>Demographics</v>
      </c>
      <c r="Q498" s="3" t="str">
        <f t="shared" si="162"/>
        <v>varchar(100)</v>
      </c>
      <c r="S498" s="3" t="str">
        <f t="shared" si="163"/>
        <v>varchar(100)</v>
      </c>
      <c r="T498" s="3" t="str">
        <f t="shared" si="164"/>
        <v>alter table deerwalk.Demographics add mbr_county varchar(100)</v>
      </c>
      <c r="U498" s="3" t="str">
        <f t="shared" si="165"/>
        <v>exec db.ColumnPropertySet 'Demographics', 'mbr_county', 'Member County', @tableSchema='deerwalk'</v>
      </c>
      <c r="V498" s="3" t="str">
        <f t="shared" si="166"/>
        <v>exec db.ColumnPropertySet 'Demographics', 'mbr_county', 'Lexington', @propertyName='SampleData', @tableSchema='deerwalk'</v>
      </c>
      <c r="W498" s="3" t="str">
        <f t="shared" si="167"/>
        <v/>
      </c>
      <c r="X498" s="3" t="str">
        <f t="shared" si="168"/>
        <v xml:space="preserve">/// &lt;summary&gt;Member County&lt;/summary&gt;
[Description("Member County")]
[Column("mbr_county")]
[SampleData("Lexington")]
[MaxLength(100)]
public string mbr_county { get; set; }
</v>
      </c>
      <c r="Y498" s="5" t="str">
        <f t="shared" si="169"/>
        <v>@Html.DescriptionListElement(model =&gt; model.mbr_county)</v>
      </c>
      <c r="Z498" s="3" t="str">
        <f t="shared" si="170"/>
        <v>MbrCounty</v>
      </c>
      <c r="AA498" s="3" t="str">
        <f t="shared" si="171"/>
        <v/>
      </c>
      <c r="AC498" s="3" t="str">
        <f t="shared" si="172"/>
        <v>exec db.ColumnPropertySet 'Demographics', 'mbr_county', 'County', @propertyName='DisplayName', @tableSchema='deerwalk'</v>
      </c>
      <c r="AR498" s="3" t="str">
        <f t="shared" si="178"/>
        <v>mbr_county</v>
      </c>
      <c r="AS498" s="3" t="str">
        <f t="shared" si="174"/>
        <v>mbrcounty</v>
      </c>
      <c r="AT498" s="3">
        <f t="shared" si="175"/>
        <v>100</v>
      </c>
      <c r="AU498" s="3">
        <f t="shared" si="176"/>
        <v>100</v>
      </c>
      <c r="AV498" s="3" t="str">
        <f t="shared" si="177"/>
        <v/>
      </c>
      <c r="AW498" s="3" t="str">
        <f t="shared" si="177"/>
        <v/>
      </c>
      <c r="AX498" s="3" t="str">
        <f t="shared" si="177"/>
        <v/>
      </c>
      <c r="AY498" s="3" t="str">
        <f t="shared" si="177"/>
        <v/>
      </c>
      <c r="AZ498" s="3" t="str">
        <f t="shared" si="179"/>
        <v/>
      </c>
      <c r="BA498" s="3" t="str">
        <f t="shared" si="177"/>
        <v/>
      </c>
      <c r="BB498" s="3" t="str">
        <f t="shared" si="177"/>
        <v/>
      </c>
      <c r="BC498" s="3" t="str">
        <f t="shared" si="177"/>
        <v/>
      </c>
      <c r="BD498" s="3" t="str">
        <f t="shared" si="177"/>
        <v/>
      </c>
    </row>
    <row r="499" spans="1:56" ht="14.25" customHeight="1" x14ac:dyDescent="0.45">
      <c r="A499" s="3" t="str">
        <f t="shared" si="159"/>
        <v>Demographics.mbr_state</v>
      </c>
      <c r="B499" t="s">
        <v>617</v>
      </c>
      <c r="C499">
        <v>17</v>
      </c>
      <c r="D499" t="s">
        <v>795</v>
      </c>
      <c r="E499" s="4" t="s">
        <v>42</v>
      </c>
      <c r="F499" t="s">
        <v>42</v>
      </c>
      <c r="G499" t="s">
        <v>6</v>
      </c>
      <c r="H499" s="3">
        <f t="shared" si="173"/>
        <v>100</v>
      </c>
      <c r="I499" t="s">
        <v>835</v>
      </c>
      <c r="J499" s="4" t="s">
        <v>1006</v>
      </c>
      <c r="K499" t="s">
        <v>43</v>
      </c>
      <c r="L499" t="s">
        <v>44</v>
      </c>
      <c r="N499" s="4"/>
      <c r="O499" s="3" t="b">
        <f t="shared" si="160"/>
        <v>0</v>
      </c>
      <c r="P499" s="3" t="str">
        <f t="shared" si="161"/>
        <v>Demographics</v>
      </c>
      <c r="Q499" s="3" t="str">
        <f t="shared" si="162"/>
        <v>varchar(100)</v>
      </c>
      <c r="S499" s="3" t="str">
        <f t="shared" si="163"/>
        <v>varchar(100)</v>
      </c>
      <c r="T499" s="3" t="str">
        <f t="shared" si="164"/>
        <v>alter table deerwalk.Demographics add mbr_state varchar(100)</v>
      </c>
      <c r="U499" s="3" t="str">
        <f t="shared" si="165"/>
        <v>exec db.ColumnPropertySet 'Demographics', 'mbr_state', 'Abbreviation of State', @tableSchema='deerwalk'</v>
      </c>
      <c r="V499" s="3" t="str">
        <f t="shared" si="166"/>
        <v>exec db.ColumnPropertySet 'Demographics', 'mbr_state', 'FL', @propertyName='SampleData', @tableSchema='deerwalk'</v>
      </c>
      <c r="W499" s="3" t="str">
        <f t="shared" si="167"/>
        <v/>
      </c>
      <c r="X499" s="3" t="str">
        <f t="shared" si="168"/>
        <v xml:space="preserve">/// &lt;summary&gt;Abbreviation of State&lt;/summary&gt;
[Description("Abbreviation of State")]
[Column("mbr_state")]
[SampleData("FL")]
[MaxLength(100)]
public string mbr_state { get; set; }
</v>
      </c>
      <c r="Y499" s="5" t="str">
        <f t="shared" si="169"/>
        <v>@Html.DescriptionListElement(model =&gt; model.mbr_state)</v>
      </c>
      <c r="Z499" s="3" t="str">
        <f t="shared" si="170"/>
        <v>MbrState</v>
      </c>
      <c r="AA499" s="3" t="str">
        <f t="shared" si="171"/>
        <v/>
      </c>
      <c r="AC499" s="3" t="str">
        <f t="shared" si="172"/>
        <v>exec db.ColumnPropertySet 'Demographics', 'mbr_state', 'State', @propertyName='DisplayName', @tableSchema='deerwalk'</v>
      </c>
      <c r="AR499" s="3" t="str">
        <f t="shared" si="178"/>
        <v>mbr_state</v>
      </c>
      <c r="AS499" s="3" t="str">
        <f t="shared" si="174"/>
        <v>mbrstate</v>
      </c>
      <c r="AT499" s="3">
        <f t="shared" si="175"/>
        <v>100</v>
      </c>
      <c r="AU499" s="3">
        <f t="shared" si="176"/>
        <v>100</v>
      </c>
      <c r="AV499" s="3" t="str">
        <f t="shared" si="177"/>
        <v/>
      </c>
      <c r="AW499" s="3" t="str">
        <f t="shared" si="177"/>
        <v/>
      </c>
      <c r="AX499" s="3" t="str">
        <f t="shared" si="177"/>
        <v/>
      </c>
      <c r="AY499" s="3" t="str">
        <f t="shared" si="177"/>
        <v/>
      </c>
      <c r="AZ499" s="3" t="str">
        <f t="shared" si="179"/>
        <v/>
      </c>
      <c r="BA499" s="3" t="str">
        <f t="shared" si="177"/>
        <v/>
      </c>
      <c r="BB499" s="3" t="str">
        <f t="shared" si="177"/>
        <v/>
      </c>
      <c r="BC499" s="3" t="str">
        <f t="shared" si="177"/>
        <v/>
      </c>
      <c r="BD499" s="3" t="str">
        <f t="shared" si="177"/>
        <v/>
      </c>
    </row>
    <row r="500" spans="1:56" ht="14.25" customHeight="1" x14ac:dyDescent="0.45">
      <c r="A500" s="3" t="str">
        <f t="shared" si="159"/>
        <v>Demographics.mbr_zip</v>
      </c>
      <c r="B500" t="s">
        <v>617</v>
      </c>
      <c r="C500">
        <v>18</v>
      </c>
      <c r="D500" t="s">
        <v>795</v>
      </c>
      <c r="E500" s="4" t="s">
        <v>45</v>
      </c>
      <c r="F500" t="s">
        <v>45</v>
      </c>
      <c r="G500" t="s">
        <v>6</v>
      </c>
      <c r="H500" s="3">
        <f t="shared" si="173"/>
        <v>100</v>
      </c>
      <c r="I500" t="s">
        <v>835</v>
      </c>
      <c r="J500" s="4" t="s">
        <v>1007</v>
      </c>
      <c r="K500" t="s">
        <v>46</v>
      </c>
      <c r="L500" t="s">
        <v>798</v>
      </c>
      <c r="N500" s="4"/>
      <c r="O500" s="3" t="b">
        <f t="shared" si="160"/>
        <v>0</v>
      </c>
      <c r="P500" s="3" t="str">
        <f t="shared" si="161"/>
        <v>Demographics</v>
      </c>
      <c r="Q500" s="3" t="str">
        <f t="shared" si="162"/>
        <v>varchar(100)</v>
      </c>
      <c r="S500" s="3" t="str">
        <f t="shared" si="163"/>
        <v>varchar(100)</v>
      </c>
      <c r="T500" s="3" t="str">
        <f t="shared" si="164"/>
        <v>alter table deerwalk.Demographics add mbr_zip varchar(100)</v>
      </c>
      <c r="U500" s="3" t="str">
        <f t="shared" si="165"/>
        <v>exec db.ColumnPropertySet 'Demographics', 'mbr_zip', 'Zip code', @tableSchema='deerwalk'</v>
      </c>
      <c r="V500" s="3" t="str">
        <f t="shared" si="166"/>
        <v>exec db.ColumnPropertySet 'Demographics', 'mbr_zip', '34746', @propertyName='SampleData', @tableSchema='deerwalk'</v>
      </c>
      <c r="W500" s="3" t="str">
        <f t="shared" si="167"/>
        <v/>
      </c>
      <c r="X500" s="3" t="str">
        <f t="shared" si="168"/>
        <v xml:space="preserve">/// &lt;summary&gt;Zip code&lt;/summary&gt;
[Description("Zip code")]
[Column("mbr_zip")]
[SampleData("34746")]
[MaxLength(100)]
public string mbr_zip { get; set; }
</v>
      </c>
      <c r="Y500" s="5" t="str">
        <f t="shared" si="169"/>
        <v>@Html.DescriptionListElement(model =&gt; model.mbr_zip)</v>
      </c>
      <c r="Z500" s="3" t="str">
        <f t="shared" si="170"/>
        <v>MbrZip</v>
      </c>
      <c r="AA500" s="3" t="str">
        <f t="shared" si="171"/>
        <v/>
      </c>
      <c r="AC500" s="3" t="str">
        <f t="shared" si="172"/>
        <v>exec db.ColumnPropertySet 'Demographics', 'mbr_zip', 'Zip', @propertyName='DisplayName', @tableSchema='deerwalk'</v>
      </c>
      <c r="AR500" s="3" t="str">
        <f t="shared" si="178"/>
        <v>mbr_zip</v>
      </c>
      <c r="AS500" s="3" t="str">
        <f t="shared" si="174"/>
        <v>mbrzip</v>
      </c>
      <c r="AT500" s="3">
        <f t="shared" si="175"/>
        <v>100</v>
      </c>
      <c r="AU500" s="3">
        <f t="shared" si="176"/>
        <v>100</v>
      </c>
      <c r="AV500" s="3" t="str">
        <f t="shared" si="177"/>
        <v/>
      </c>
      <c r="AW500" s="3" t="str">
        <f t="shared" si="177"/>
        <v/>
      </c>
      <c r="AX500" s="3" t="str">
        <f t="shared" si="177"/>
        <v/>
      </c>
      <c r="AY500" s="3" t="str">
        <f t="shared" si="177"/>
        <v/>
      </c>
      <c r="AZ500" s="3" t="str">
        <f t="shared" si="179"/>
        <v/>
      </c>
      <c r="BA500" s="3" t="str">
        <f t="shared" si="177"/>
        <v/>
      </c>
      <c r="BB500" s="3" t="str">
        <f t="shared" si="177"/>
        <v/>
      </c>
      <c r="BC500" s="3">
        <f t="shared" si="177"/>
        <v>50</v>
      </c>
      <c r="BD500" s="3" t="str">
        <f t="shared" si="177"/>
        <v/>
      </c>
    </row>
    <row r="501" spans="1:56" ht="14.25" customHeight="1" x14ac:dyDescent="0.45">
      <c r="A501" s="3" t="str">
        <f t="shared" si="159"/>
        <v>Demographics.mbr_phone</v>
      </c>
      <c r="B501" t="s">
        <v>617</v>
      </c>
      <c r="C501">
        <v>19</v>
      </c>
      <c r="D501" t="s">
        <v>795</v>
      </c>
      <c r="E501" s="4" t="s">
        <v>47</v>
      </c>
      <c r="F501" t="s">
        <v>47</v>
      </c>
      <c r="G501" t="s">
        <v>6</v>
      </c>
      <c r="H501" s="3">
        <f t="shared" si="173"/>
        <v>100</v>
      </c>
      <c r="I501" t="s">
        <v>835</v>
      </c>
      <c r="J501" s="4" t="s">
        <v>1008</v>
      </c>
      <c r="K501" t="s">
        <v>48</v>
      </c>
      <c r="L501" t="s">
        <v>799</v>
      </c>
      <c r="N501" s="4"/>
      <c r="O501" s="3" t="b">
        <f t="shared" si="160"/>
        <v>0</v>
      </c>
      <c r="P501" s="3" t="str">
        <f t="shared" si="161"/>
        <v>Demographics</v>
      </c>
      <c r="Q501" s="3" t="str">
        <f t="shared" si="162"/>
        <v>varchar(100)</v>
      </c>
      <c r="S501" s="3" t="str">
        <f t="shared" si="163"/>
        <v>varchar(100)</v>
      </c>
      <c r="T501" s="3" t="str">
        <f t="shared" si="164"/>
        <v>alter table deerwalk.Demographics add mbr_phone varchar(100)</v>
      </c>
      <c r="U501" s="3" t="str">
        <f t="shared" si="165"/>
        <v>exec db.ColumnPropertySet 'Demographics', 'mbr_phone', 'Member Phone', @tableSchema='deerwalk'</v>
      </c>
      <c r="V501" s="3" t="str">
        <f t="shared" si="166"/>
        <v>exec db.ColumnPropertySet 'Demographics', 'mbr_phone', '7802966511', @propertyName='SampleData', @tableSchema='deerwalk'</v>
      </c>
      <c r="W501" s="3" t="str">
        <f t="shared" si="167"/>
        <v/>
      </c>
      <c r="X501" s="3" t="str">
        <f t="shared" si="168"/>
        <v xml:space="preserve">/// &lt;summary&gt;Member Phone&lt;/summary&gt;
[Description("Member Phone")]
[Column("mbr_phone")]
[SampleData("7802966511")]
[MaxLength(100)]
public string mbr_phone { get; set; }
</v>
      </c>
      <c r="Y501" s="5" t="str">
        <f t="shared" si="169"/>
        <v>@Html.DescriptionListElement(model =&gt; model.mbr_phone)</v>
      </c>
      <c r="Z501" s="3" t="str">
        <f t="shared" si="170"/>
        <v>MbrPhone</v>
      </c>
      <c r="AA501" s="3" t="str">
        <f t="shared" si="171"/>
        <v/>
      </c>
      <c r="AC501" s="3" t="str">
        <f t="shared" si="172"/>
        <v>exec db.ColumnPropertySet 'Demographics', 'mbr_phone', 'Phone', @propertyName='DisplayName', @tableSchema='deerwalk'</v>
      </c>
      <c r="AR501" s="3" t="str">
        <f t="shared" si="178"/>
        <v>mbr_phone</v>
      </c>
      <c r="AS501" s="3" t="str">
        <f t="shared" si="174"/>
        <v>mbrphone</v>
      </c>
      <c r="AT501" s="3">
        <f t="shared" si="175"/>
        <v>100</v>
      </c>
      <c r="AU501" s="3">
        <f t="shared" si="176"/>
        <v>100</v>
      </c>
      <c r="AV501" s="3" t="str">
        <f t="shared" si="177"/>
        <v/>
      </c>
      <c r="AW501" s="3" t="str">
        <f t="shared" si="177"/>
        <v/>
      </c>
      <c r="AX501" s="3" t="str">
        <f t="shared" si="177"/>
        <v/>
      </c>
      <c r="AY501" s="3" t="str">
        <f t="shared" si="177"/>
        <v/>
      </c>
      <c r="AZ501" s="3" t="str">
        <f t="shared" si="179"/>
        <v/>
      </c>
      <c r="BA501" s="3" t="str">
        <f t="shared" si="177"/>
        <v/>
      </c>
      <c r="BB501" s="3" t="str">
        <f t="shared" si="177"/>
        <v/>
      </c>
      <c r="BC501" s="3" t="str">
        <f t="shared" si="177"/>
        <v/>
      </c>
      <c r="BD501" s="3" t="str">
        <f t="shared" si="177"/>
        <v/>
      </c>
    </row>
    <row r="502" spans="1:56" ht="14.25" customHeight="1" x14ac:dyDescent="0.45">
      <c r="A502" s="3" t="str">
        <f t="shared" si="159"/>
        <v>Demographics.mbr_region_code</v>
      </c>
      <c r="B502" t="s">
        <v>617</v>
      </c>
      <c r="C502">
        <v>20</v>
      </c>
      <c r="D502" t="s">
        <v>795</v>
      </c>
      <c r="E502" s="4" t="s">
        <v>49</v>
      </c>
      <c r="F502" t="s">
        <v>49</v>
      </c>
      <c r="G502" t="s">
        <v>6</v>
      </c>
      <c r="H502" s="3">
        <f t="shared" si="173"/>
        <v>100</v>
      </c>
      <c r="I502" t="s">
        <v>835</v>
      </c>
      <c r="J502" s="4" t="s">
        <v>1009</v>
      </c>
      <c r="K502" t="s">
        <v>50</v>
      </c>
      <c r="L502" t="s">
        <v>795</v>
      </c>
      <c r="N502" s="4"/>
      <c r="O502" s="3" t="b">
        <f t="shared" si="160"/>
        <v>0</v>
      </c>
      <c r="P502" s="3" t="str">
        <f t="shared" si="161"/>
        <v>Demographics</v>
      </c>
      <c r="Q502" s="3" t="str">
        <f t="shared" si="162"/>
        <v>varchar(100)</v>
      </c>
      <c r="S502" s="3" t="str">
        <f t="shared" si="163"/>
        <v>varchar(100)</v>
      </c>
      <c r="T502" s="3" t="str">
        <f t="shared" si="164"/>
        <v>alter table deerwalk.Demographics add mbr_region_code varchar(100)</v>
      </c>
      <c r="U502" s="3" t="str">
        <f t="shared" si="165"/>
        <v>exec db.ColumnPropertySet 'Demographics', 'mbr_region_code', 'Member Region code', @tableSchema='deerwalk'</v>
      </c>
      <c r="V502" s="3" t="str">
        <f t="shared" si="166"/>
        <v/>
      </c>
      <c r="W502" s="3" t="str">
        <f t="shared" si="167"/>
        <v/>
      </c>
      <c r="X502" s="3" t="str">
        <f t="shared" si="168"/>
        <v xml:space="preserve">/// &lt;summary&gt;Member Region code&lt;/summary&gt;
[Description("Member Region code")]
[Column("mbr_region_code")]
[MaxLength(100)]
public string mbr_region_code { get; set; }
</v>
      </c>
      <c r="Y502" s="5" t="str">
        <f t="shared" si="169"/>
        <v>@Html.DescriptionListElement(model =&gt; model.mbr_region_code)</v>
      </c>
      <c r="Z502" s="3" t="str">
        <f t="shared" si="170"/>
        <v>MbrRegionCode</v>
      </c>
      <c r="AA502" s="3" t="str">
        <f t="shared" si="171"/>
        <v/>
      </c>
      <c r="AC502" s="3" t="str">
        <f t="shared" si="172"/>
        <v>exec db.ColumnPropertySet 'Demographics', 'mbr_region_code', 'Region Code', @propertyName='DisplayName', @tableSchema='deerwalk'</v>
      </c>
      <c r="AR502" s="3" t="str">
        <f t="shared" si="178"/>
        <v>mbr_region_code</v>
      </c>
      <c r="AS502" s="3" t="str">
        <f t="shared" si="174"/>
        <v>mbrregioncode</v>
      </c>
      <c r="AT502" s="3">
        <f t="shared" si="175"/>
        <v>100</v>
      </c>
      <c r="AU502" s="3">
        <f t="shared" si="176"/>
        <v>100</v>
      </c>
      <c r="AV502" s="3" t="str">
        <f t="shared" si="177"/>
        <v/>
      </c>
      <c r="AW502" s="3" t="str">
        <f t="shared" si="177"/>
        <v/>
      </c>
      <c r="AX502" s="3" t="str">
        <f t="shared" si="177"/>
        <v/>
      </c>
      <c r="AY502" s="3" t="str">
        <f t="shared" si="177"/>
        <v/>
      </c>
      <c r="AZ502" s="3" t="str">
        <f t="shared" si="179"/>
        <v/>
      </c>
      <c r="BA502" s="3" t="str">
        <f t="shared" si="177"/>
        <v/>
      </c>
      <c r="BB502" s="3" t="str">
        <f t="shared" si="177"/>
        <v/>
      </c>
      <c r="BC502" s="3" t="str">
        <f t="shared" si="177"/>
        <v/>
      </c>
      <c r="BD502" s="3" t="str">
        <f t="shared" si="177"/>
        <v/>
      </c>
    </row>
    <row r="503" spans="1:56" ht="14.25" customHeight="1" x14ac:dyDescent="0.45">
      <c r="A503" s="3" t="str">
        <f t="shared" si="159"/>
        <v>Demographics.mbr_region_name</v>
      </c>
      <c r="B503" t="s">
        <v>617</v>
      </c>
      <c r="C503">
        <v>21</v>
      </c>
      <c r="D503" t="s">
        <v>795</v>
      </c>
      <c r="E503" s="4" t="s">
        <v>51</v>
      </c>
      <c r="F503" t="s">
        <v>51</v>
      </c>
      <c r="G503" t="s">
        <v>6</v>
      </c>
      <c r="H503" s="3">
        <f t="shared" si="173"/>
        <v>100</v>
      </c>
      <c r="I503" t="s">
        <v>835</v>
      </c>
      <c r="J503" s="4" t="s">
        <v>1010</v>
      </c>
      <c r="K503" t="s">
        <v>52</v>
      </c>
      <c r="L503" t="s">
        <v>795</v>
      </c>
      <c r="N503" s="4"/>
      <c r="O503" s="3" t="b">
        <f t="shared" si="160"/>
        <v>0</v>
      </c>
      <c r="P503" s="3" t="str">
        <f t="shared" si="161"/>
        <v>Demographics</v>
      </c>
      <c r="Q503" s="3" t="str">
        <f t="shared" si="162"/>
        <v>varchar(100)</v>
      </c>
      <c r="S503" s="3" t="str">
        <f t="shared" si="163"/>
        <v>varchar(100)</v>
      </c>
      <c r="T503" s="3" t="str">
        <f t="shared" si="164"/>
        <v>alter table deerwalk.Demographics add mbr_region_name varchar(100)</v>
      </c>
      <c r="U503" s="3" t="str">
        <f t="shared" si="165"/>
        <v>exec db.ColumnPropertySet 'Demographics', 'mbr_region_name', 'Member Region', @tableSchema='deerwalk'</v>
      </c>
      <c r="V503" s="3" t="str">
        <f t="shared" si="166"/>
        <v/>
      </c>
      <c r="W503" s="3" t="str">
        <f t="shared" si="167"/>
        <v/>
      </c>
      <c r="X503" s="3" t="str">
        <f t="shared" si="168"/>
        <v xml:space="preserve">/// &lt;summary&gt;Member Region&lt;/summary&gt;
[Description("Member Region")]
[Column("mbr_region_name")]
[MaxLength(100)]
public string mbr_region_name { get; set; }
</v>
      </c>
      <c r="Y503" s="5" t="str">
        <f t="shared" si="169"/>
        <v>@Html.DescriptionListElement(model =&gt; model.mbr_region_name)</v>
      </c>
      <c r="Z503" s="3" t="str">
        <f t="shared" si="170"/>
        <v>MbrRegionName</v>
      </c>
      <c r="AA503" s="3" t="str">
        <f t="shared" si="171"/>
        <v/>
      </c>
      <c r="AC503" s="3" t="str">
        <f t="shared" si="172"/>
        <v>exec db.ColumnPropertySet 'Demographics', 'mbr_region_name', 'Region', @propertyName='DisplayName', @tableSchema='deerwalk'</v>
      </c>
      <c r="AR503" s="3" t="str">
        <f t="shared" si="178"/>
        <v>mbr_region_name</v>
      </c>
      <c r="AS503" s="3" t="str">
        <f t="shared" si="174"/>
        <v>mbrregionname</v>
      </c>
      <c r="AT503" s="3">
        <f t="shared" si="175"/>
        <v>100</v>
      </c>
      <c r="AU503" s="3">
        <f t="shared" si="176"/>
        <v>100</v>
      </c>
      <c r="AV503" s="3" t="str">
        <f t="shared" si="177"/>
        <v/>
      </c>
      <c r="AW503" s="3" t="str">
        <f t="shared" si="177"/>
        <v/>
      </c>
      <c r="AX503" s="3" t="str">
        <f t="shared" si="177"/>
        <v/>
      </c>
      <c r="AY503" s="3" t="str">
        <f t="shared" si="177"/>
        <v/>
      </c>
      <c r="AZ503" s="3" t="str">
        <f t="shared" si="179"/>
        <v/>
      </c>
      <c r="BA503" s="3" t="str">
        <f t="shared" si="177"/>
        <v/>
      </c>
      <c r="BB503" s="3" t="str">
        <f t="shared" si="177"/>
        <v/>
      </c>
      <c r="BC503" s="3" t="str">
        <f t="shared" si="177"/>
        <v/>
      </c>
      <c r="BD503" s="3" t="str">
        <f t="shared" si="177"/>
        <v/>
      </c>
    </row>
    <row r="504" spans="1:56" ht="14.25" customHeight="1" x14ac:dyDescent="0.45">
      <c r="A504" s="3" t="str">
        <f t="shared" si="159"/>
        <v>Demographics.mbr_relationship_code</v>
      </c>
      <c r="B504" t="s">
        <v>617</v>
      </c>
      <c r="C504">
        <v>22</v>
      </c>
      <c r="D504" t="s">
        <v>795</v>
      </c>
      <c r="E504" s="4" t="s">
        <v>53</v>
      </c>
      <c r="F504" t="s">
        <v>53</v>
      </c>
      <c r="G504" t="s">
        <v>6</v>
      </c>
      <c r="H504" s="3">
        <f t="shared" si="173"/>
        <v>10</v>
      </c>
      <c r="I504" t="s">
        <v>816</v>
      </c>
      <c r="J504" s="4" t="s">
        <v>902</v>
      </c>
      <c r="K504" t="s">
        <v>54</v>
      </c>
      <c r="L504" t="s">
        <v>795</v>
      </c>
      <c r="N504" s="4"/>
      <c r="O504" s="3" t="b">
        <f t="shared" si="160"/>
        <v>0</v>
      </c>
      <c r="P504" s="3" t="str">
        <f t="shared" si="161"/>
        <v>Demographics</v>
      </c>
      <c r="Q504" s="3" t="str">
        <f t="shared" si="162"/>
        <v>varchar(10)</v>
      </c>
      <c r="S504" s="3" t="str">
        <f t="shared" si="163"/>
        <v>varchar(10)</v>
      </c>
      <c r="T504" s="3" t="str">
        <f t="shared" si="164"/>
        <v>alter table deerwalk.Demographics add mbr_relationship_code varchar(10)</v>
      </c>
      <c r="U504" s="3" t="str">
        <f t="shared" si="165"/>
        <v>exec db.ColumnPropertySet 'Demographics', 'mbr_relationship_code', 'Relationship Code to the Subscriber; subscriber(01), spouse (02),child (03), other (04)', @tableSchema='deerwalk'</v>
      </c>
      <c r="V504" s="3" t="str">
        <f t="shared" si="166"/>
        <v/>
      </c>
      <c r="W504" s="3" t="str">
        <f t="shared" si="167"/>
        <v/>
      </c>
      <c r="X504" s="3" t="str">
        <f t="shared" si="168"/>
        <v xml:space="preserve">/// &lt;summary&gt;Relationship Code to the Subscriber; subscriber(01), spouse (02),child (03), other (04)&lt;/summary&gt;
[Description("Relationship Code to the Subscriber; subscriber(01), spouse (02),child (03), other (04)")]
[Column("mbr_relationship_code")]
[MaxLength(10)]
public string mbr_relationship_code { get; set; }
</v>
      </c>
      <c r="Y504" s="5" t="str">
        <f t="shared" si="169"/>
        <v>@Html.DescriptionListElement(model =&gt; model.mbr_relationship_code)</v>
      </c>
      <c r="Z504" s="3" t="str">
        <f t="shared" si="170"/>
        <v>MbrRelationshipCode</v>
      </c>
      <c r="AA504" s="3" t="str">
        <f t="shared" si="171"/>
        <v/>
      </c>
      <c r="AC504" s="3" t="str">
        <f t="shared" si="172"/>
        <v>exec db.ColumnPropertySet 'Demographics', 'mbr_relationship_code', 'Relationship Code', @propertyName='DisplayName', @tableSchema='deerwalk'</v>
      </c>
      <c r="AR504" s="3" t="str">
        <f t="shared" si="178"/>
        <v>mbr_relationship_code</v>
      </c>
      <c r="AS504" s="3" t="str">
        <f t="shared" si="174"/>
        <v>mbrrelationshipcode</v>
      </c>
      <c r="AT504" s="3">
        <f t="shared" si="175"/>
        <v>10</v>
      </c>
      <c r="AU504" s="3">
        <f t="shared" si="176"/>
        <v>10</v>
      </c>
      <c r="AV504" s="3" t="str">
        <f t="shared" si="177"/>
        <v/>
      </c>
      <c r="AW504" s="3" t="str">
        <f t="shared" si="177"/>
        <v/>
      </c>
      <c r="AX504" s="3" t="str">
        <f t="shared" si="177"/>
        <v/>
      </c>
      <c r="AY504" s="3" t="str">
        <f t="shared" si="177"/>
        <v/>
      </c>
      <c r="AZ504" s="3" t="str">
        <f t="shared" si="179"/>
        <v/>
      </c>
      <c r="BA504" s="3" t="str">
        <f t="shared" si="177"/>
        <v/>
      </c>
      <c r="BB504" s="3" t="str">
        <f t="shared" si="177"/>
        <v/>
      </c>
      <c r="BC504" s="3" t="str">
        <f t="shared" si="177"/>
        <v/>
      </c>
      <c r="BD504" s="3" t="str">
        <f t="shared" si="177"/>
        <v/>
      </c>
    </row>
    <row r="505" spans="1:56" ht="14.25" customHeight="1" x14ac:dyDescent="0.45">
      <c r="A505" s="3" t="str">
        <f t="shared" si="159"/>
        <v>Demographics.mbr_relationship_desc</v>
      </c>
      <c r="B505" t="s">
        <v>617</v>
      </c>
      <c r="C505">
        <v>23</v>
      </c>
      <c r="D505" t="s">
        <v>795</v>
      </c>
      <c r="E505" s="4" t="s">
        <v>55</v>
      </c>
      <c r="F505" t="s">
        <v>55</v>
      </c>
      <c r="G505" t="s">
        <v>6</v>
      </c>
      <c r="H505" s="3">
        <f t="shared" si="173"/>
        <v>50</v>
      </c>
      <c r="I505" t="s">
        <v>860</v>
      </c>
      <c r="J505" s="4" t="s">
        <v>731</v>
      </c>
      <c r="K505" t="s">
        <v>56</v>
      </c>
      <c r="L505" t="s">
        <v>57</v>
      </c>
      <c r="N505" s="4"/>
      <c r="O505" s="3" t="b">
        <f t="shared" si="160"/>
        <v>0</v>
      </c>
      <c r="P505" s="3" t="str">
        <f t="shared" si="161"/>
        <v>Demographics</v>
      </c>
      <c r="Q505" s="3" t="str">
        <f t="shared" si="162"/>
        <v>varchar(50)</v>
      </c>
      <c r="S505" s="3" t="str">
        <f t="shared" si="163"/>
        <v>varchar(50)</v>
      </c>
      <c r="T505" s="3" t="str">
        <f t="shared" si="164"/>
        <v>alter table deerwalk.Demographics add mbr_relationship_desc varchar(50)</v>
      </c>
      <c r="U505" s="3" t="str">
        <f t="shared" si="165"/>
        <v>exec db.ColumnPropertySet 'Demographics', 'mbr_relationship_desc', 'Relationship Description to the Subscriber, Dependent, Spouse', @tableSchema='deerwalk'</v>
      </c>
      <c r="V505" s="3" t="str">
        <f t="shared" si="166"/>
        <v>exec db.ColumnPropertySet 'Demographics', 'mbr_relationship_desc', 'Dependent', @propertyName='SampleData', @tableSchema='deerwalk'</v>
      </c>
      <c r="W505" s="3" t="str">
        <f t="shared" si="167"/>
        <v/>
      </c>
      <c r="X505" s="3" t="str">
        <f t="shared" si="168"/>
        <v xml:space="preserve">/// &lt;summary&gt;Relationship Description to the Subscriber, Dependent, Spouse&lt;/summary&gt;
[Description("Relationship Description to the Subscriber, Dependent, Spouse")]
[Column("mbr_relationship_desc")]
[SampleData("Dependent")]
[MaxLength(50)]
public string mbr_relationship_desc { get; set; }
</v>
      </c>
      <c r="Y505" s="5" t="str">
        <f t="shared" si="169"/>
        <v>@Html.DescriptionListElement(model =&gt; model.mbr_relationship_desc)</v>
      </c>
      <c r="Z505" s="3" t="str">
        <f t="shared" si="170"/>
        <v>MbrRelationshipDesc</v>
      </c>
      <c r="AA505" s="3" t="str">
        <f t="shared" si="171"/>
        <v/>
      </c>
      <c r="AC505" s="3" t="str">
        <f t="shared" si="172"/>
        <v>exec db.ColumnPropertySet 'Demographics', 'mbr_relationship_desc', 'Relationship', @propertyName='DisplayName', @tableSchema='deerwalk'</v>
      </c>
      <c r="AR505" s="3" t="str">
        <f t="shared" si="178"/>
        <v>mbr_relationship_desc</v>
      </c>
      <c r="AS505" s="3" t="str">
        <f t="shared" si="174"/>
        <v>mbrrelationshipdesc</v>
      </c>
      <c r="AT505" s="3">
        <f t="shared" si="175"/>
        <v>50</v>
      </c>
      <c r="AU505" s="3">
        <f t="shared" si="176"/>
        <v>50</v>
      </c>
      <c r="AV505" s="3" t="str">
        <f t="shared" si="177"/>
        <v/>
      </c>
      <c r="AW505" s="3" t="str">
        <f t="shared" si="177"/>
        <v/>
      </c>
      <c r="AX505" s="3" t="str">
        <f t="shared" si="177"/>
        <v/>
      </c>
      <c r="AY505" s="3" t="str">
        <f t="shared" si="177"/>
        <v/>
      </c>
      <c r="AZ505" s="3" t="str">
        <f t="shared" si="179"/>
        <v/>
      </c>
      <c r="BA505" s="3" t="str">
        <f t="shared" si="177"/>
        <v/>
      </c>
      <c r="BB505" s="3" t="str">
        <f t="shared" si="177"/>
        <v/>
      </c>
      <c r="BC505" s="3" t="str">
        <f t="shared" si="177"/>
        <v/>
      </c>
      <c r="BD505" s="3" t="str">
        <f t="shared" si="177"/>
        <v/>
      </c>
    </row>
    <row r="506" spans="1:56" ht="14.25" customHeight="1" x14ac:dyDescent="0.45">
      <c r="A506" s="3" t="str">
        <f t="shared" si="159"/>
        <v>Demographics.dw_rawfilename</v>
      </c>
      <c r="B506" t="s">
        <v>617</v>
      </c>
      <c r="C506">
        <v>24</v>
      </c>
      <c r="D506" t="s">
        <v>795</v>
      </c>
      <c r="E506" s="4" t="s">
        <v>177</v>
      </c>
      <c r="F506" t="s">
        <v>177</v>
      </c>
      <c r="G506" t="s">
        <v>6</v>
      </c>
      <c r="H506" s="3">
        <f t="shared" si="173"/>
        <v>100</v>
      </c>
      <c r="I506" t="s">
        <v>835</v>
      </c>
      <c r="J506" s="4" t="s">
        <v>947</v>
      </c>
      <c r="K506" t="s">
        <v>624</v>
      </c>
      <c r="L506" t="s">
        <v>795</v>
      </c>
      <c r="N506" s="4"/>
      <c r="O506" s="3" t="b">
        <f t="shared" si="160"/>
        <v>0</v>
      </c>
      <c r="P506" s="3" t="str">
        <f t="shared" si="161"/>
        <v>Demographics</v>
      </c>
      <c r="Q506" s="3" t="str">
        <f t="shared" si="162"/>
        <v>varchar(100)</v>
      </c>
      <c r="S506" s="3" t="str">
        <f t="shared" si="163"/>
        <v>varchar(100)</v>
      </c>
      <c r="T506" s="3" t="str">
        <f t="shared" si="164"/>
        <v>alter table deerwalk.Demographics add dw_rawfilename varchar(100)</v>
      </c>
      <c r="U506" s="3" t="str">
        <f t="shared" si="165"/>
        <v>exec db.ColumnPropertySet 'Demographics', 'dw_rawfilename', 'Filename from vendor', @tableSchema='deerwalk'</v>
      </c>
      <c r="V506" s="3" t="str">
        <f t="shared" si="166"/>
        <v/>
      </c>
      <c r="W506" s="3" t="str">
        <f t="shared" si="167"/>
        <v/>
      </c>
      <c r="X506" s="3" t="str">
        <f t="shared" si="168"/>
        <v xml:space="preserve">/// &lt;summary&gt;Filename from vendor&lt;/summary&gt;
[Description("Filename from vendor")]
[Column("dw_rawfilename")]
[MaxLength(100)]
public string dw_rawfilename { get; set; }
</v>
      </c>
      <c r="Y506" s="5" t="str">
        <f t="shared" si="169"/>
        <v>@Html.DescriptionListElement(model =&gt; model.dw_rawfilename)</v>
      </c>
      <c r="Z506" s="3" t="str">
        <f t="shared" si="170"/>
        <v>DwRawfilename</v>
      </c>
      <c r="AA506" s="3" t="str">
        <f t="shared" si="171"/>
        <v/>
      </c>
      <c r="AC506" s="3" t="str">
        <f t="shared" si="172"/>
        <v>exec db.ColumnPropertySet 'Demographics', 'dw_rawfilename', 'Filename from', @propertyName='DisplayName', @tableSchema='deerwalk'</v>
      </c>
      <c r="AR506" s="3" t="str">
        <f t="shared" si="178"/>
        <v>dw_rawfilename</v>
      </c>
      <c r="AS506" s="3" t="str">
        <f t="shared" si="174"/>
        <v>dwrawfilename</v>
      </c>
      <c r="AT506" s="3">
        <f t="shared" si="175"/>
        <v>100</v>
      </c>
      <c r="AU506" s="3">
        <f t="shared" si="176"/>
        <v>100</v>
      </c>
      <c r="AV506" s="3" t="str">
        <f t="shared" si="177"/>
        <v/>
      </c>
      <c r="AW506" s="3" t="str">
        <f t="shared" si="177"/>
        <v/>
      </c>
      <c r="AX506" s="3" t="str">
        <f t="shared" si="177"/>
        <v/>
      </c>
      <c r="AY506" s="3" t="str">
        <f t="shared" si="177"/>
        <v/>
      </c>
      <c r="AZ506" s="3" t="str">
        <f t="shared" si="179"/>
        <v/>
      </c>
      <c r="BA506" s="3" t="str">
        <f t="shared" si="177"/>
        <v/>
      </c>
      <c r="BB506" s="3" t="str">
        <f t="shared" si="177"/>
        <v/>
      </c>
      <c r="BC506" s="3" t="str">
        <f t="shared" si="177"/>
        <v/>
      </c>
      <c r="BD506" s="3" t="str">
        <f t="shared" si="177"/>
        <v/>
      </c>
    </row>
    <row r="507" spans="1:56" ht="14.25" customHeight="1" x14ac:dyDescent="0.45">
      <c r="A507" s="3" t="str">
        <f t="shared" si="159"/>
        <v>Demographics.dw_recievedmonth</v>
      </c>
      <c r="B507" t="s">
        <v>617</v>
      </c>
      <c r="C507">
        <v>25</v>
      </c>
      <c r="D507" t="s">
        <v>795</v>
      </c>
      <c r="E507" s="4" t="s">
        <v>613</v>
      </c>
      <c r="F507" t="s">
        <v>613</v>
      </c>
      <c r="G507" t="s">
        <v>6</v>
      </c>
      <c r="H507" s="3">
        <f t="shared" si="173"/>
        <v>100</v>
      </c>
      <c r="I507" t="s">
        <v>835</v>
      </c>
      <c r="J507" s="4" t="s">
        <v>948</v>
      </c>
      <c r="K507" t="s">
        <v>625</v>
      </c>
      <c r="L507" t="s">
        <v>851</v>
      </c>
      <c r="N507" s="4"/>
      <c r="O507" s="3" t="b">
        <f t="shared" si="160"/>
        <v>0</v>
      </c>
      <c r="P507" s="3" t="str">
        <f t="shared" si="161"/>
        <v>Demographics</v>
      </c>
      <c r="Q507" s="3" t="str">
        <f t="shared" si="162"/>
        <v>varchar(100)</v>
      </c>
      <c r="S507" s="3" t="str">
        <f t="shared" si="163"/>
        <v>varchar(100)</v>
      </c>
      <c r="T507" s="3" t="str">
        <f t="shared" si="164"/>
        <v>alter table deerwalk.Demographics add dw_recievedmonth varchar(100)</v>
      </c>
      <c r="U507" s="3" t="str">
        <f t="shared" si="165"/>
        <v>exec db.ColumnPropertySet 'Demographics', 'dw_recievedmonth', 'Month when data is recieved', @tableSchema='deerwalk'</v>
      </c>
      <c r="V507" s="3" t="str">
        <f t="shared" si="166"/>
        <v>exec db.ColumnPropertySet 'Demographics', 'dw_recievedmonth', '201106', @propertyName='SampleData', @tableSchema='deerwalk'</v>
      </c>
      <c r="W507" s="3" t="str">
        <f t="shared" si="167"/>
        <v/>
      </c>
      <c r="X507" s="3" t="str">
        <f t="shared" si="168"/>
        <v xml:space="preserve">/// &lt;summary&gt;Month when data is recieved&lt;/summary&gt;
[Description("Month when data is recieved")]
[Column("dw_recievedmonth")]
[SampleData("201106")]
[MaxLength(100)]
public string dw_recievedmonth { get; set; }
</v>
      </c>
      <c r="Y507" s="5" t="str">
        <f t="shared" si="169"/>
        <v>@Html.DescriptionListElement(model =&gt; model.dw_recievedmonth)</v>
      </c>
      <c r="Z507" s="3" t="str">
        <f t="shared" si="170"/>
        <v>DwRecievedmonth</v>
      </c>
      <c r="AA507" s="3" t="str">
        <f t="shared" si="171"/>
        <v/>
      </c>
      <c r="AC507" s="3" t="str">
        <f t="shared" si="172"/>
        <v>exec db.ColumnPropertySet 'Demographics', 'dw_recievedmonth', 'Month when', @propertyName='DisplayName', @tableSchema='deerwalk'</v>
      </c>
      <c r="AR507" s="3" t="str">
        <f t="shared" si="178"/>
        <v>dw_recievedmonth</v>
      </c>
      <c r="AS507" s="3" t="str">
        <f t="shared" si="174"/>
        <v>dwrecievedmonth</v>
      </c>
      <c r="AT507" s="3">
        <f t="shared" si="175"/>
        <v>100</v>
      </c>
      <c r="AU507" s="3">
        <f t="shared" si="176"/>
        <v>100</v>
      </c>
      <c r="AV507" s="3" t="str">
        <f t="shared" si="177"/>
        <v/>
      </c>
      <c r="AW507" s="3" t="str">
        <f t="shared" si="177"/>
        <v/>
      </c>
      <c r="AX507" s="3" t="str">
        <f t="shared" si="177"/>
        <v/>
      </c>
      <c r="AY507" s="3" t="str">
        <f t="shared" si="177"/>
        <v/>
      </c>
      <c r="AZ507" s="3" t="str">
        <f t="shared" si="179"/>
        <v/>
      </c>
      <c r="BA507" s="3" t="str">
        <f t="shared" si="177"/>
        <v/>
      </c>
      <c r="BB507" s="3" t="str">
        <f t="shared" si="177"/>
        <v/>
      </c>
      <c r="BC507" s="3" t="str">
        <f t="shared" si="177"/>
        <v/>
      </c>
      <c r="BD507" s="3" t="str">
        <f t="shared" si="177"/>
        <v/>
      </c>
    </row>
    <row r="508" spans="1:56" ht="14.25" customHeight="1" x14ac:dyDescent="0.45">
      <c r="A508" s="3" t="str">
        <f t="shared" si="159"/>
        <v>Demographics.dw_vendor_name</v>
      </c>
      <c r="B508" t="s">
        <v>617</v>
      </c>
      <c r="C508">
        <v>26</v>
      </c>
      <c r="D508" t="s">
        <v>795</v>
      </c>
      <c r="E508" s="4" t="s">
        <v>524</v>
      </c>
      <c r="F508" t="s">
        <v>524</v>
      </c>
      <c r="G508" t="s">
        <v>6</v>
      </c>
      <c r="H508" s="3">
        <f t="shared" si="173"/>
        <v>100</v>
      </c>
      <c r="I508" t="s">
        <v>835</v>
      </c>
      <c r="J508" s="4" t="s">
        <v>949</v>
      </c>
      <c r="K508" t="s">
        <v>626</v>
      </c>
      <c r="L508" t="s">
        <v>795</v>
      </c>
      <c r="N508" s="4"/>
      <c r="O508" s="3" t="b">
        <f t="shared" si="160"/>
        <v>0</v>
      </c>
      <c r="P508" s="3" t="str">
        <f t="shared" si="161"/>
        <v>Demographics</v>
      </c>
      <c r="Q508" s="3" t="str">
        <f t="shared" si="162"/>
        <v>varchar(100)</v>
      </c>
      <c r="S508" s="3" t="str">
        <f t="shared" si="163"/>
        <v>varchar(100)</v>
      </c>
      <c r="T508" s="3" t="str">
        <f t="shared" si="164"/>
        <v>alter table deerwalk.Demographics add dw_vendor_name varchar(100)</v>
      </c>
      <c r="U508" s="3" t="str">
        <f t="shared" si="165"/>
        <v>exec db.ColumnPropertySet 'Demographics', 'dw_vendor_name', 'Data Vendor Name', @tableSchema='deerwalk'</v>
      </c>
      <c r="V508" s="3" t="str">
        <f t="shared" si="166"/>
        <v/>
      </c>
      <c r="W508" s="3" t="str">
        <f t="shared" si="167"/>
        <v/>
      </c>
      <c r="X508" s="3" t="str">
        <f t="shared" si="168"/>
        <v xml:space="preserve">/// &lt;summary&gt;Data Vendor Name&lt;/summary&gt;
[Description("Data Vendor Name")]
[Column("dw_vendor_name")]
[MaxLength(100)]
public string dw_vendor_name { get; set; }
</v>
      </c>
      <c r="Y508" s="5" t="str">
        <f t="shared" si="169"/>
        <v>@Html.DescriptionListElement(model =&gt; model.dw_vendor_name)</v>
      </c>
      <c r="Z508" s="3" t="str">
        <f t="shared" si="170"/>
        <v>DwVendorName</v>
      </c>
      <c r="AA508" s="3" t="str">
        <f t="shared" si="171"/>
        <v/>
      </c>
      <c r="AC508" s="3" t="str">
        <f t="shared" si="172"/>
        <v>exec db.ColumnPropertySet 'Demographics', 'dw_vendor_name', 'Data Vendor', @propertyName='DisplayName', @tableSchema='deerwalk'</v>
      </c>
      <c r="AR508" s="3" t="str">
        <f t="shared" si="178"/>
        <v>dw_vendor_name</v>
      </c>
      <c r="AS508" s="3" t="str">
        <f t="shared" si="174"/>
        <v>dwvendorname</v>
      </c>
      <c r="AT508" s="3">
        <f t="shared" si="175"/>
        <v>100</v>
      </c>
      <c r="AU508" s="3">
        <f t="shared" si="176"/>
        <v>100</v>
      </c>
      <c r="AV508" s="3" t="str">
        <f t="shared" si="177"/>
        <v/>
      </c>
      <c r="AW508" s="3" t="str">
        <f t="shared" si="177"/>
        <v/>
      </c>
      <c r="AX508" s="3" t="str">
        <f t="shared" si="177"/>
        <v/>
      </c>
      <c r="AY508" s="3" t="str">
        <f t="shared" si="177"/>
        <v/>
      </c>
      <c r="AZ508" s="3" t="str">
        <f t="shared" si="179"/>
        <v/>
      </c>
      <c r="BA508" s="3" t="str">
        <f t="shared" si="177"/>
        <v/>
      </c>
      <c r="BB508" s="3" t="str">
        <f t="shared" si="177"/>
        <v/>
      </c>
      <c r="BC508" s="3" t="str">
        <f t="shared" si="177"/>
        <v/>
      </c>
      <c r="BD508" s="3" t="str">
        <f t="shared" si="177"/>
        <v/>
      </c>
    </row>
    <row r="509" spans="1:56" ht="14.25" customHeight="1" x14ac:dyDescent="0.45">
      <c r="A509" s="3" t="str">
        <f t="shared" si="159"/>
        <v>Visits.dw_record_id</v>
      </c>
      <c r="B509" t="s">
        <v>627</v>
      </c>
      <c r="C509">
        <v>1</v>
      </c>
      <c r="D509" t="s">
        <v>795</v>
      </c>
      <c r="E509" s="4" t="s">
        <v>618</v>
      </c>
      <c r="F509" t="s">
        <v>618</v>
      </c>
      <c r="G509" t="s">
        <v>262</v>
      </c>
      <c r="H509" s="3" t="str">
        <f t="shared" si="173"/>
        <v/>
      </c>
      <c r="I509" t="s">
        <v>795</v>
      </c>
      <c r="J509" s="4" t="s">
        <v>1032</v>
      </c>
      <c r="K509" t="s">
        <v>619</v>
      </c>
      <c r="L509" t="s">
        <v>800</v>
      </c>
      <c r="N509" s="4"/>
      <c r="O509" s="3" t="b">
        <f t="shared" si="160"/>
        <v>0</v>
      </c>
      <c r="P509" s="3" t="str">
        <f t="shared" si="161"/>
        <v>Visits</v>
      </c>
      <c r="Q509" s="3" t="str">
        <f t="shared" si="162"/>
        <v>int</v>
      </c>
      <c r="S509" s="3" t="str">
        <f t="shared" si="163"/>
        <v>int</v>
      </c>
      <c r="T509" s="3" t="str">
        <f t="shared" si="164"/>
        <v>alter table deerwalk.Visits add dw_record_id int</v>
      </c>
      <c r="U509" s="3" t="str">
        <f t="shared" si="165"/>
        <v>exec db.ColumnPropertySet 'Visits', 'dw_record_id', 'Auto-increment number-a unique identifier for Makalu engine', @tableSchema='deerwalk'</v>
      </c>
      <c r="V509" s="3" t="str">
        <f t="shared" si="166"/>
        <v>exec db.ColumnPropertySet 'Visits', 'dw_record_id', '1', @propertyName='SampleData', @tableSchema='deerwalk'</v>
      </c>
      <c r="W509" s="3" t="str">
        <f t="shared" si="167"/>
        <v/>
      </c>
      <c r="X509" s="3" t="str">
        <f t="shared" si="168"/>
        <v xml:space="preserve">/// &lt;summary&gt;Auto-increment number-a unique identifier for Makalu engine&lt;/summary&gt;
[Description("Auto-increment number-a unique identifier for Makalu engine")]
[Column("dw_record_id")]
[SampleData("1")]
public int dw_record_id { get; set; }
</v>
      </c>
      <c r="Y509" s="5" t="str">
        <f t="shared" si="169"/>
        <v>@Html.DescriptionListElement(model =&gt; model.dw_record_id)</v>
      </c>
      <c r="Z509" s="3" t="str">
        <f t="shared" si="170"/>
        <v>DwRecordID</v>
      </c>
      <c r="AA509" s="3" t="str">
        <f t="shared" si="171"/>
        <v/>
      </c>
      <c r="AC509" s="3" t="str">
        <f t="shared" si="172"/>
        <v>exec db.ColumnPropertySet 'Visits', 'dw_record_id', 'Visit RID', @propertyName='DisplayName', @tableSchema='deerwalk'</v>
      </c>
      <c r="AR509" s="3" t="str">
        <f t="shared" si="178"/>
        <v>dw_record_id</v>
      </c>
      <c r="AS509" s="3" t="str">
        <f t="shared" si="174"/>
        <v>dwrecordid</v>
      </c>
      <c r="AT509" s="3" t="str">
        <f t="shared" si="175"/>
        <v/>
      </c>
      <c r="AU509" s="3" t="e">
        <f t="shared" si="176"/>
        <v>#VALUE!</v>
      </c>
      <c r="AV509" s="3" t="str">
        <f t="shared" si="177"/>
        <v/>
      </c>
      <c r="AW509" s="3" t="str">
        <f t="shared" ref="AV509:BD540" si="180">IFERROR(IF(FIND(AW$2,$AS509)&gt;=0,AW$1,-1),"")</f>
        <v/>
      </c>
      <c r="AX509" s="3" t="str">
        <f t="shared" si="180"/>
        <v/>
      </c>
      <c r="AY509" s="3" t="str">
        <f t="shared" si="180"/>
        <v/>
      </c>
      <c r="AZ509" s="3" t="str">
        <f t="shared" si="179"/>
        <v/>
      </c>
      <c r="BA509" s="3" t="str">
        <f t="shared" si="180"/>
        <v/>
      </c>
      <c r="BB509" s="3" t="str">
        <f t="shared" si="180"/>
        <v/>
      </c>
      <c r="BC509" s="3" t="str">
        <f t="shared" si="180"/>
        <v/>
      </c>
      <c r="BD509" s="3" t="str">
        <f t="shared" si="180"/>
        <v/>
      </c>
    </row>
    <row r="510" spans="1:56" ht="14.25" customHeight="1" x14ac:dyDescent="0.45">
      <c r="A510" s="3" t="str">
        <f t="shared" si="159"/>
        <v>Visits.dw_account_id</v>
      </c>
      <c r="B510" t="s">
        <v>627</v>
      </c>
      <c r="C510">
        <v>2</v>
      </c>
      <c r="D510" t="s">
        <v>795</v>
      </c>
      <c r="E510" s="4" t="s">
        <v>620</v>
      </c>
      <c r="F510" t="s">
        <v>620</v>
      </c>
      <c r="G510" t="s">
        <v>6</v>
      </c>
      <c r="H510" s="3">
        <f t="shared" si="173"/>
        <v>50</v>
      </c>
      <c r="I510" t="s">
        <v>860</v>
      </c>
      <c r="J510" s="4" t="s">
        <v>621</v>
      </c>
      <c r="K510" t="s">
        <v>621</v>
      </c>
      <c r="L510" t="s">
        <v>850</v>
      </c>
      <c r="N510" s="4"/>
      <c r="O510" s="3" t="b">
        <f t="shared" si="160"/>
        <v>0</v>
      </c>
      <c r="P510" s="3" t="str">
        <f t="shared" si="161"/>
        <v>Visits</v>
      </c>
      <c r="Q510" s="3" t="str">
        <f t="shared" si="162"/>
        <v>varchar(50)</v>
      </c>
      <c r="S510" s="3" t="str">
        <f t="shared" si="163"/>
        <v>varchar(50)</v>
      </c>
      <c r="T510" s="3" t="str">
        <f t="shared" si="164"/>
        <v>alter table deerwalk.Visits add dw_account_id varchar(50)</v>
      </c>
      <c r="U510" s="3" t="str">
        <f t="shared" si="165"/>
        <v>exec db.ColumnPropertySet 'Visits', 'dw_account_id', 'Account id', @tableSchema='deerwalk'</v>
      </c>
      <c r="V510" s="3" t="str">
        <f t="shared" si="166"/>
        <v>exec db.ColumnPropertySet 'Visits', 'dw_account_id', '1027', @propertyName='SampleData', @tableSchema='deerwalk'</v>
      </c>
      <c r="W510" s="3" t="str">
        <f t="shared" si="167"/>
        <v/>
      </c>
      <c r="X510" s="3" t="str">
        <f t="shared" si="168"/>
        <v xml:space="preserve">/// &lt;summary&gt;Account id&lt;/summary&gt;
[Description("Account id")]
[Column("dw_account_id")]
[SampleData("1027")]
[MaxLength(50)]
public string dw_account_id { get; set; }
</v>
      </c>
      <c r="Y510" s="5" t="str">
        <f t="shared" si="169"/>
        <v>@Html.DescriptionListElement(model =&gt; model.dw_account_id)</v>
      </c>
      <c r="Z510" s="3" t="str">
        <f t="shared" si="170"/>
        <v>DwAccountID</v>
      </c>
      <c r="AA510" s="3" t="str">
        <f t="shared" si="171"/>
        <v/>
      </c>
      <c r="AC510" s="3" t="str">
        <f t="shared" si="172"/>
        <v>exec db.ColumnPropertySet 'Visits', 'dw_account_id', 'Account id', @propertyName='DisplayName', @tableSchema='deerwalk'</v>
      </c>
      <c r="AR510" s="3" t="str">
        <f t="shared" si="178"/>
        <v>dw_account_id</v>
      </c>
      <c r="AS510" s="3" t="str">
        <f t="shared" si="174"/>
        <v>dwaccountid</v>
      </c>
      <c r="AT510" s="3">
        <f t="shared" si="175"/>
        <v>50</v>
      </c>
      <c r="AU510" s="3">
        <f t="shared" si="176"/>
        <v>50</v>
      </c>
      <c r="AV510" s="3" t="str">
        <f t="shared" si="180"/>
        <v/>
      </c>
      <c r="AW510" s="3" t="str">
        <f t="shared" si="180"/>
        <v/>
      </c>
      <c r="AX510" s="3" t="str">
        <f t="shared" si="180"/>
        <v/>
      </c>
      <c r="AY510" s="3" t="str">
        <f t="shared" si="180"/>
        <v/>
      </c>
      <c r="AZ510" s="3" t="str">
        <f t="shared" si="179"/>
        <v/>
      </c>
      <c r="BA510" s="3" t="str">
        <f t="shared" si="180"/>
        <v/>
      </c>
      <c r="BB510" s="3" t="str">
        <f t="shared" si="180"/>
        <v/>
      </c>
      <c r="BC510" s="3" t="str">
        <f t="shared" si="180"/>
        <v/>
      </c>
      <c r="BD510" s="3" t="str">
        <f t="shared" si="180"/>
        <v/>
      </c>
    </row>
    <row r="511" spans="1:56" ht="14.25" customHeight="1" x14ac:dyDescent="0.45">
      <c r="A511" s="3" t="str">
        <f t="shared" si="159"/>
        <v>Visits.dw_client_id</v>
      </c>
      <c r="B511" t="s">
        <v>627</v>
      </c>
      <c r="C511">
        <v>3</v>
      </c>
      <c r="D511" t="s">
        <v>795</v>
      </c>
      <c r="E511" s="4" t="s">
        <v>622</v>
      </c>
      <c r="F511" t="s">
        <v>622</v>
      </c>
      <c r="G511" t="s">
        <v>6</v>
      </c>
      <c r="H511" s="3">
        <f t="shared" si="173"/>
        <v>50</v>
      </c>
      <c r="I511" t="s">
        <v>860</v>
      </c>
      <c r="J511" s="4" t="s">
        <v>1156</v>
      </c>
      <c r="K511" t="s">
        <v>623</v>
      </c>
      <c r="L511" t="s">
        <v>800</v>
      </c>
      <c r="N511" s="4"/>
      <c r="O511" s="3" t="b">
        <f t="shared" si="160"/>
        <v>0</v>
      </c>
      <c r="P511" s="3" t="str">
        <f t="shared" si="161"/>
        <v>Visits</v>
      </c>
      <c r="Q511" s="3" t="str">
        <f t="shared" si="162"/>
        <v>varchar(50)</v>
      </c>
      <c r="S511" s="3" t="str">
        <f t="shared" si="163"/>
        <v>varchar(50)</v>
      </c>
      <c r="T511" s="3" t="str">
        <f t="shared" si="164"/>
        <v>alter table deerwalk.Visits add dw_client_id varchar(50)</v>
      </c>
      <c r="U511" s="3" t="str">
        <f t="shared" si="165"/>
        <v>exec db.ColumnPropertySet 'Visits', 'dw_client_id', 'Clientid', @tableSchema='deerwalk'</v>
      </c>
      <c r="V511" s="3" t="str">
        <f t="shared" si="166"/>
        <v>exec db.ColumnPropertySet 'Visits', 'dw_client_id', '1', @propertyName='SampleData', @tableSchema='deerwalk'</v>
      </c>
      <c r="W511" s="3" t="str">
        <f t="shared" si="167"/>
        <v/>
      </c>
      <c r="X511" s="3" t="str">
        <f t="shared" si="168"/>
        <v xml:space="preserve">/// &lt;summary&gt;Clientid&lt;/summary&gt;
[Description("Clientid")]
[Column("dw_client_id")]
[SampleData("1")]
[MaxLength(50)]
public string dw_client_id { get; set; }
</v>
      </c>
      <c r="Y511" s="5" t="str">
        <f t="shared" si="169"/>
        <v>@Html.DescriptionListElement(model =&gt; model.dw_client_id)</v>
      </c>
      <c r="Z511" s="3" t="str">
        <f t="shared" si="170"/>
        <v>DwClientID</v>
      </c>
      <c r="AA511" s="3" t="str">
        <f t="shared" si="171"/>
        <v/>
      </c>
      <c r="AC511" s="3" t="str">
        <f t="shared" si="172"/>
        <v>exec db.ColumnPropertySet 'Visits', 'dw_client_id', 'Client ID', @propertyName='DisplayName', @tableSchema='deerwalk'</v>
      </c>
      <c r="AR511" s="3" t="str">
        <f t="shared" si="178"/>
        <v>dw_client_id</v>
      </c>
      <c r="AS511" s="3" t="str">
        <f t="shared" si="174"/>
        <v>dwclientid</v>
      </c>
      <c r="AT511" s="3">
        <f t="shared" si="175"/>
        <v>50</v>
      </c>
      <c r="AU511" s="3">
        <f t="shared" si="176"/>
        <v>50</v>
      </c>
      <c r="AV511" s="3" t="str">
        <f t="shared" si="180"/>
        <v/>
      </c>
      <c r="AW511" s="3" t="str">
        <f t="shared" si="180"/>
        <v/>
      </c>
      <c r="AX511" s="3" t="str">
        <f t="shared" si="180"/>
        <v/>
      </c>
      <c r="AY511" s="3" t="str">
        <f t="shared" si="180"/>
        <v/>
      </c>
      <c r="AZ511" s="3" t="str">
        <f t="shared" si="179"/>
        <v/>
      </c>
      <c r="BA511" s="3" t="str">
        <f t="shared" si="180"/>
        <v/>
      </c>
      <c r="BB511" s="3" t="str">
        <f t="shared" si="180"/>
        <v/>
      </c>
      <c r="BC511" s="3" t="str">
        <f t="shared" si="180"/>
        <v/>
      </c>
      <c r="BD511" s="3" t="str">
        <f t="shared" si="180"/>
        <v/>
      </c>
    </row>
    <row r="512" spans="1:56" ht="14.25" customHeight="1" x14ac:dyDescent="0.45">
      <c r="A512" s="3" t="str">
        <f t="shared" si="159"/>
        <v>Visits.dw_member_id</v>
      </c>
      <c r="B512" t="s">
        <v>627</v>
      </c>
      <c r="C512">
        <v>4</v>
      </c>
      <c r="D512" t="s">
        <v>795</v>
      </c>
      <c r="E512" s="4" t="s">
        <v>174</v>
      </c>
      <c r="F512" t="s">
        <v>174</v>
      </c>
      <c r="G512" t="s">
        <v>6</v>
      </c>
      <c r="H512" s="3">
        <f t="shared" si="173"/>
        <v>50</v>
      </c>
      <c r="I512" t="s">
        <v>860</v>
      </c>
      <c r="J512" s="4" t="s">
        <v>175</v>
      </c>
      <c r="K512" t="s">
        <v>175</v>
      </c>
      <c r="L512" t="s">
        <v>176</v>
      </c>
      <c r="N512" s="4"/>
      <c r="O512" s="3" t="b">
        <f t="shared" si="160"/>
        <v>0</v>
      </c>
      <c r="P512" s="3" t="str">
        <f t="shared" si="161"/>
        <v>Visits</v>
      </c>
      <c r="Q512" s="3" t="str">
        <f t="shared" si="162"/>
        <v>varchar(50)</v>
      </c>
      <c r="S512" s="3" t="str">
        <f t="shared" si="163"/>
        <v>varchar(50)</v>
      </c>
      <c r="T512" s="3" t="str">
        <f t="shared" si="164"/>
        <v>alter table deerwalk.Visits add dw_member_id varchar(50)</v>
      </c>
      <c r="U512" s="3" t="str">
        <f t="shared" si="165"/>
        <v>exec db.ColumnPropertySet 'Visits', 'dw_member_id', 'Member ID', @tableSchema='deerwalk'</v>
      </c>
      <c r="V512" s="3" t="str">
        <f t="shared" si="166"/>
        <v>exec db.ColumnPropertySet 'Visits', 'dw_member_id', 'Hash Encrypted', @propertyName='SampleData', @tableSchema='deerwalk'</v>
      </c>
      <c r="W512" s="3" t="str">
        <f t="shared" si="167"/>
        <v/>
      </c>
      <c r="X512" s="3" t="str">
        <f t="shared" si="168"/>
        <v xml:space="preserve">/// &lt;summary&gt;Member ID&lt;/summary&gt;
[Description("Member ID")]
[Column("dw_member_id")]
[SampleData("Hash Encrypted")]
[MaxLength(50)]
public string dw_member_id { get; set; }
</v>
      </c>
      <c r="Y512" s="5" t="str">
        <f t="shared" si="169"/>
        <v>@Html.DescriptionListElement(model =&gt; model.dw_member_id)</v>
      </c>
      <c r="Z512" s="3" t="str">
        <f t="shared" si="170"/>
        <v>DwMemberID</v>
      </c>
      <c r="AA512" s="3" t="str">
        <f t="shared" si="171"/>
        <v/>
      </c>
      <c r="AC512" s="3" t="str">
        <f t="shared" si="172"/>
        <v>exec db.ColumnPropertySet 'Visits', 'dw_member_id', 'Member ID', @propertyName='DisplayName', @tableSchema='deerwalk'</v>
      </c>
      <c r="AR512" s="3" t="str">
        <f t="shared" si="178"/>
        <v>dw_member_id</v>
      </c>
      <c r="AS512" s="3" t="str">
        <f t="shared" si="174"/>
        <v>dwmemberid</v>
      </c>
      <c r="AT512" s="3">
        <f t="shared" si="175"/>
        <v>50</v>
      </c>
      <c r="AU512" s="3">
        <f t="shared" si="176"/>
        <v>50</v>
      </c>
      <c r="AV512" s="3" t="str">
        <f t="shared" si="180"/>
        <v/>
      </c>
      <c r="AW512" s="3" t="str">
        <f t="shared" si="180"/>
        <v/>
      </c>
      <c r="AX512" s="3" t="str">
        <f t="shared" si="180"/>
        <v/>
      </c>
      <c r="AY512" s="3" t="str">
        <f t="shared" si="180"/>
        <v/>
      </c>
      <c r="AZ512" s="3" t="str">
        <f t="shared" si="179"/>
        <v/>
      </c>
      <c r="BA512" s="3" t="str">
        <f t="shared" si="180"/>
        <v/>
      </c>
      <c r="BB512" s="3" t="str">
        <f t="shared" si="180"/>
        <v/>
      </c>
      <c r="BC512" s="3" t="str">
        <f t="shared" si="180"/>
        <v/>
      </c>
      <c r="BD512" s="3" t="str">
        <f t="shared" si="180"/>
        <v/>
      </c>
    </row>
    <row r="513" spans="1:56" ht="14.25" customHeight="1" x14ac:dyDescent="0.45">
      <c r="A513" s="3" t="str">
        <f t="shared" si="159"/>
        <v>Visits.mbr_id</v>
      </c>
      <c r="B513" t="s">
        <v>627</v>
      </c>
      <c r="C513">
        <v>5</v>
      </c>
      <c r="D513" t="s">
        <v>800</v>
      </c>
      <c r="E513" s="4" t="s">
        <v>5</v>
      </c>
      <c r="F513" t="s">
        <v>5</v>
      </c>
      <c r="G513" t="s">
        <v>6</v>
      </c>
      <c r="H513" s="3">
        <f t="shared" si="173"/>
        <v>50</v>
      </c>
      <c r="I513">
        <v>50</v>
      </c>
      <c r="J513" s="4" t="s">
        <v>175</v>
      </c>
      <c r="K513" t="s">
        <v>7</v>
      </c>
      <c r="L513" t="s">
        <v>794</v>
      </c>
      <c r="N513" s="4"/>
      <c r="O513" s="3" t="b">
        <f t="shared" si="160"/>
        <v>0</v>
      </c>
      <c r="P513" s="3" t="str">
        <f t="shared" si="161"/>
        <v>Visits</v>
      </c>
      <c r="Q513" s="3" t="str">
        <f t="shared" si="162"/>
        <v xml:space="preserve">varchar(50) not null </v>
      </c>
      <c r="S513" s="3" t="str">
        <f t="shared" si="163"/>
        <v xml:space="preserve">varchar(50) not null </v>
      </c>
      <c r="T513" s="3" t="str">
        <f t="shared" si="164"/>
        <v xml:space="preserve">alter table deerwalk.Visits add mbr_id varchar(50) not null </v>
      </c>
      <c r="U513" s="3" t="str">
        <f t="shared" si="165"/>
        <v>exec db.ColumnPropertySet 'Visits', 'mbr_id', 'Member ID to display on the application, as sent by client', @tableSchema='deerwalk'</v>
      </c>
      <c r="V513" s="3" t="str">
        <f t="shared" si="166"/>
        <v>exec db.ColumnPropertySet 'Visits', 'mbr_id', '9916897', @propertyName='SampleData', @tableSchema='deerwalk'</v>
      </c>
      <c r="W513" s="3" t="str">
        <f t="shared" si="167"/>
        <v/>
      </c>
      <c r="X513" s="3" t="str">
        <f t="shared" si="168"/>
        <v xml:space="preserve">/// &lt;summary&gt;Member ID to display on the application, as sent by client&lt;/summary&gt;
[Description("Member ID to display on the application, as sent by client")]
[Required]
[Column("mbr_id")]
[SampleData("9916897")]
[MaxLength(50)]
public string mbr_id { get; set; }
</v>
      </c>
      <c r="Y513" s="5" t="str">
        <f t="shared" si="169"/>
        <v>@Html.DescriptionListElement(model =&gt; model.mbr_id)</v>
      </c>
      <c r="Z513" s="3" t="str">
        <f t="shared" si="170"/>
        <v>MbrID</v>
      </c>
      <c r="AA513" s="3" t="str">
        <f t="shared" si="171"/>
        <v/>
      </c>
      <c r="AC513" s="3" t="str">
        <f t="shared" si="172"/>
        <v>exec db.ColumnPropertySet 'Visits', 'mbr_id', 'Member ID', @propertyName='DisplayName', @tableSchema='deerwalk'</v>
      </c>
      <c r="AR513" s="3" t="str">
        <f t="shared" si="178"/>
        <v>mbr_id</v>
      </c>
      <c r="AS513" s="3" t="str">
        <f t="shared" si="174"/>
        <v>mbrid</v>
      </c>
      <c r="AT513" s="3">
        <f t="shared" si="175"/>
        <v>50</v>
      </c>
      <c r="AU513" s="3">
        <f t="shared" si="176"/>
        <v>50</v>
      </c>
      <c r="AV513" s="3" t="str">
        <f t="shared" si="180"/>
        <v/>
      </c>
      <c r="AW513" s="3" t="str">
        <f t="shared" si="180"/>
        <v/>
      </c>
      <c r="AX513" s="3" t="str">
        <f t="shared" si="180"/>
        <v/>
      </c>
      <c r="AY513" s="3" t="str">
        <f t="shared" si="180"/>
        <v/>
      </c>
      <c r="AZ513" s="3" t="str">
        <f t="shared" si="179"/>
        <v/>
      </c>
      <c r="BA513" s="3" t="str">
        <f t="shared" si="180"/>
        <v/>
      </c>
      <c r="BB513" s="3" t="str">
        <f t="shared" si="180"/>
        <v/>
      </c>
      <c r="BC513" s="3" t="str">
        <f t="shared" si="180"/>
        <v/>
      </c>
      <c r="BD513" s="3" t="str">
        <f t="shared" si="180"/>
        <v/>
      </c>
    </row>
    <row r="514" spans="1:56" ht="14.25" customHeight="1" x14ac:dyDescent="0.45">
      <c r="A514" s="3" t="str">
        <f t="shared" si="159"/>
        <v>Visits.mbr_visit_type</v>
      </c>
      <c r="B514" t="s">
        <v>627</v>
      </c>
      <c r="C514">
        <v>6</v>
      </c>
      <c r="D514" t="s">
        <v>795</v>
      </c>
      <c r="E514" s="4" t="s">
        <v>628</v>
      </c>
      <c r="F514" t="s">
        <v>628</v>
      </c>
      <c r="G514" t="s">
        <v>6</v>
      </c>
      <c r="H514" s="3">
        <f t="shared" si="173"/>
        <v>50</v>
      </c>
      <c r="I514" t="s">
        <v>860</v>
      </c>
      <c r="J514" s="4" t="s">
        <v>950</v>
      </c>
      <c r="K514" t="s">
        <v>629</v>
      </c>
      <c r="L514" t="s">
        <v>630</v>
      </c>
      <c r="N514" s="4"/>
      <c r="O514" s="3" t="b">
        <f t="shared" si="160"/>
        <v>0</v>
      </c>
      <c r="P514" s="3" t="str">
        <f t="shared" si="161"/>
        <v>Visits</v>
      </c>
      <c r="Q514" s="3" t="str">
        <f t="shared" si="162"/>
        <v>varchar(50)</v>
      </c>
      <c r="S514" s="3" t="str">
        <f t="shared" si="163"/>
        <v>varchar(50)</v>
      </c>
      <c r="T514" s="3" t="str">
        <f t="shared" si="164"/>
        <v>alter table deerwalk.Visits add mbr_visit_type varchar(50)</v>
      </c>
      <c r="U514" s="3" t="str">
        <f t="shared" si="165"/>
        <v>exec db.ColumnPropertySet 'Visits', 'mbr_visit_type', 'Where the visit was made', @tableSchema='deerwalk'</v>
      </c>
      <c r="V514" s="3" t="str">
        <f t="shared" si="166"/>
        <v>exec db.ColumnPropertySet 'Visits', 'mbr_visit_type', 'ER,office etc.', @propertyName='SampleData', @tableSchema='deerwalk'</v>
      </c>
      <c r="W514" s="3" t="str">
        <f t="shared" si="167"/>
        <v/>
      </c>
      <c r="X514" s="3" t="str">
        <f t="shared" si="168"/>
        <v xml:space="preserve">/// &lt;summary&gt;Where the visit was made&lt;/summary&gt;
[Description("Where the visit was made")]
[Column("mbr_visit_type")]
[SampleData("ER,office etc.")]
[MaxLength(50)]
public string mbr_visit_type { get; set; }
</v>
      </c>
      <c r="Y514" s="5" t="str">
        <f t="shared" si="169"/>
        <v>@Html.DescriptionListElement(model =&gt; model.mbr_visit_type)</v>
      </c>
      <c r="Z514" s="3" t="str">
        <f t="shared" si="170"/>
        <v>MbrVisitType</v>
      </c>
      <c r="AA514" s="3" t="str">
        <f t="shared" si="171"/>
        <v/>
      </c>
      <c r="AC514" s="3" t="str">
        <f t="shared" si="172"/>
        <v>exec db.ColumnPropertySet 'Visits', 'mbr_visit_type', 'Where the', @propertyName='DisplayName', @tableSchema='deerwalk'</v>
      </c>
      <c r="AR514" s="3" t="str">
        <f t="shared" si="178"/>
        <v>mbr_visit_type</v>
      </c>
      <c r="AS514" s="3" t="str">
        <f t="shared" si="174"/>
        <v>mbrvisittype</v>
      </c>
      <c r="AT514" s="3">
        <f t="shared" si="175"/>
        <v>50</v>
      </c>
      <c r="AU514" s="3">
        <f t="shared" si="176"/>
        <v>50</v>
      </c>
      <c r="AV514" s="3" t="str">
        <f t="shared" si="180"/>
        <v/>
      </c>
      <c r="AW514" s="3" t="str">
        <f t="shared" si="180"/>
        <v/>
      </c>
      <c r="AX514" s="3" t="str">
        <f t="shared" si="180"/>
        <v/>
      </c>
      <c r="AY514" s="3" t="str">
        <f t="shared" si="180"/>
        <v/>
      </c>
      <c r="AZ514" s="3" t="str">
        <f t="shared" si="179"/>
        <v/>
      </c>
      <c r="BA514" s="3" t="str">
        <f t="shared" si="180"/>
        <v/>
      </c>
      <c r="BB514" s="3" t="str">
        <f t="shared" si="180"/>
        <v/>
      </c>
      <c r="BC514" s="3" t="str">
        <f t="shared" si="180"/>
        <v/>
      </c>
      <c r="BD514" s="3" t="str">
        <f t="shared" si="180"/>
        <v/>
      </c>
    </row>
    <row r="515" spans="1:56" ht="14.25" customHeight="1" x14ac:dyDescent="0.45">
      <c r="A515" s="3" t="str">
        <f t="shared" ref="A515:A578" si="181">P515&amp;"."&amp;E515</f>
        <v>Visits.mbr_start_date</v>
      </c>
      <c r="B515" t="s">
        <v>627</v>
      </c>
      <c r="C515">
        <v>7</v>
      </c>
      <c r="D515" t="s">
        <v>795</v>
      </c>
      <c r="E515" s="4" t="s">
        <v>631</v>
      </c>
      <c r="F515" t="s">
        <v>631</v>
      </c>
      <c r="G515" t="s">
        <v>29</v>
      </c>
      <c r="H515" s="3" t="str">
        <f t="shared" si="173"/>
        <v/>
      </c>
      <c r="I515" t="s">
        <v>795</v>
      </c>
      <c r="J515" s="4" t="s">
        <v>951</v>
      </c>
      <c r="K515" t="s">
        <v>632</v>
      </c>
      <c r="L515" t="s">
        <v>795</v>
      </c>
      <c r="N515" s="4"/>
      <c r="O515" s="3" t="b">
        <f t="shared" ref="O515:O578" si="182">LEFT(E515,3)="udf"</f>
        <v>0</v>
      </c>
      <c r="P515" s="3" t="str">
        <f t="shared" ref="P515:P578" si="183">VLOOKUP(B515,TableMap,3,FALSE)</f>
        <v>Visits</v>
      </c>
      <c r="Q515" s="3" t="str">
        <f t="shared" ref="Q515:Q578" si="184">IF(OR(G515="varchar", G515=""),"varchar("&amp;I515&amp;")", G515) &amp; IF(LEN(TRIM(D515))&gt;0," not null ","")</f>
        <v>date</v>
      </c>
      <c r="S515" s="3" t="str">
        <f t="shared" ref="S515:S578" si="185">IF(ISBLANK(R515),Q515,R515)</f>
        <v>date</v>
      </c>
      <c r="T515" s="3" t="str">
        <f t="shared" ref="T515:T578" si="186">"alter table "&amp;SchemaName&amp;"."&amp;P515&amp;" add "&amp;E515&amp;" "&amp;S515</f>
        <v>alter table deerwalk.Visits add mbr_start_date date</v>
      </c>
      <c r="U515" s="3" t="str">
        <f t="shared" ref="U515:U578" si="187">IF(LEN(TRIM(K515))&gt;0,"exec db.ColumnPropertySet '"&amp;$P515&amp;"', '"&amp;$E515&amp;"', '"&amp;K515&amp;"', @tableSchema='"&amp;SchemaName&amp;"'","")</f>
        <v>exec db.ColumnPropertySet 'Visits', 'mbr_start_date', 'Date when the visit started', @tableSchema='deerwalk'</v>
      </c>
      <c r="V515" s="3" t="str">
        <f t="shared" ref="V515:V578" si="188">IF(LEN(TRIM(L515))=0,"","exec db.ColumnPropertySet '"&amp;$P515&amp;"', '"&amp;$E515&amp;"', '"&amp;L515&amp;"', @propertyName='SampleData', @tableSchema='"&amp;SchemaName&amp;"'")</f>
        <v/>
      </c>
      <c r="W515" s="3" t="str">
        <f t="shared" ref="W515:W578" si="189">IF(O515,"exec db.ColumnPropertySet '"&amp;$P515&amp;"', '"&amp;$E515&amp;"', 'UserDefinedData', @propertyName='CustomAttribute', @tableSchema='"&amp;SchemaName&amp;"'", "")</f>
        <v/>
      </c>
      <c r="X515" s="3" t="str">
        <f t="shared" ref="X515:X578" si="190">IF(LEN(TRIM(" "&amp;K515))&gt;0,"/// &lt;summary&gt;"&amp;K515&amp;"&lt;/summary&gt;
"&amp;"[Description("""&amp;K515&amp;""")]
","")&amp;IF(G515="date","[DataType(DataType.Date)]
","")&amp;IF(D515="1","[Required]
","")&amp;"[Column("""&amp;E515&amp;""")]
"&amp;IF(LEN(TRIM(" "&amp;L515))&gt;0,"[SampleData("""&amp;L515&amp;""")]
","")&amp;IF(LEN(TRIM(" "&amp;I515))&gt;0,"[MaxLength("&amp;I515&amp;")]
","")&amp;"public "&amp;IF(G515="","string",VLOOKUP(G515,TypeMap,2,FALSE))&amp;" "&amp;E515&amp;" { get; set; }
"</f>
        <v xml:space="preserve">/// &lt;summary&gt;Date when the visit started&lt;/summary&gt;
[Description("Date when the visit started")]
[DataType(DataType.Date)]
[Column("mbr_start_date")]
public DateTime mbr_start_date { get; set; }
</v>
      </c>
      <c r="Y515" s="5" t="str">
        <f t="shared" ref="Y515:Y578" si="191">"@Html.DescriptionListElement(model =&gt; model."&amp;E515&amp;")"</f>
        <v>@Html.DescriptionListElement(model =&gt; model.mbr_start_date)</v>
      </c>
      <c r="Z515" s="3" t="str">
        <f t="shared" ref="Z515:Z578" si="192">SUBSTITUTE(SUBSTITUTE(PROPER(SUBSTITUTE(E515,"_"," "))&amp;" ", "Id ", "ID"), " ", "")</f>
        <v>MbrStartDate</v>
      </c>
      <c r="AA515" s="3" t="str">
        <f t="shared" ref="AA515:AA578" si="193">IF(G515="date","alter table "&amp;SchemaName&amp;"."&amp;P515&amp;" add "&amp;Z515&amp;"DateDimId int null references DateDimensions(DateDimensionId);  exec db.ColumnPropertySet '"&amp;$P515&amp;"', '"&amp;$Z515&amp;"DateDimId', '"&amp;$E515&amp;"', @propertyName='BaseField', @tableSchema='"&amp;SchemaName&amp;"'","")</f>
        <v>alter table deerwalk.Visits add MbrStartDateDateDimId int null references DateDimensions(DateDimensionId);  exec db.ColumnPropertySet 'Visits', 'MbrStartDateDateDimId', 'mbr_start_date', @propertyName='BaseField', @tableSchema='deerwalk'</v>
      </c>
      <c r="AB515" t="str">
        <f>"update dw set "&amp;Z515&amp;"DateDimId=dd.DateDimensionId from deerwalk."&amp;P515&amp;" dw inner join dbo.datedimensions dd on dw."&amp;E515&amp;"=dd.calendardate and dd.TenantId=@tenantId where dw."&amp;Z515&amp;"DateDimId is null and dw."&amp;E515&amp;" is not null;
exec db.PrintNow 'Updated {n0} deerwalk."&amp;P515&amp;"."&amp;Z515&amp;"DateDimId fields', @@rowcount;
"</f>
        <v xml:space="preserve">update dw set MbrStartDateDateDimId=dd.DateDimensionId from deerwalk.Visits dw inner join dbo.datedimensions dd on dw.mbr_start_date=dd.calendardate and dd.TenantId=@tenantId where dw.MbrStartDateDateDimId is null and dw.mbr_start_date is not null;
exec db.PrintNow 'Updated {n0} deerwalk.Visits.MbrStartDateDateDimId fields', @@rowcount;
</v>
      </c>
      <c r="AC515" s="3" t="str">
        <f t="shared" ref="AC515:AC578" si="194">IF(LEN(TRIM(J515))=0,"","exec db.ColumnPropertySet '"&amp;$P515&amp;"', '"&amp;$E515&amp;"', '"&amp;J515&amp;"', @propertyName='DisplayName', @tableSchema='"&amp;SchemaName&amp;"'")</f>
        <v>exec db.ColumnPropertySet 'Visits', 'mbr_start_date', 'Date when', @propertyName='DisplayName', @tableSchema='deerwalk'</v>
      </c>
      <c r="AR515" s="3" t="str">
        <f t="shared" si="178"/>
        <v>mbr_start_date</v>
      </c>
      <c r="AS515" s="3" t="str">
        <f t="shared" si="174"/>
        <v>mbrstartdate</v>
      </c>
      <c r="AT515" s="3" t="str">
        <f t="shared" si="175"/>
        <v/>
      </c>
      <c r="AU515" s="3" t="e">
        <f t="shared" si="176"/>
        <v>#VALUE!</v>
      </c>
      <c r="AV515" s="3" t="str">
        <f t="shared" si="180"/>
        <v/>
      </c>
      <c r="AW515" s="3" t="str">
        <f t="shared" si="180"/>
        <v/>
      </c>
      <c r="AX515" s="3" t="str">
        <f t="shared" si="180"/>
        <v/>
      </c>
      <c r="AY515" s="3" t="str">
        <f t="shared" si="180"/>
        <v/>
      </c>
      <c r="AZ515" s="3" t="str">
        <f t="shared" si="179"/>
        <v/>
      </c>
      <c r="BA515" s="3" t="str">
        <f t="shared" si="180"/>
        <v/>
      </c>
      <c r="BB515" s="3" t="str">
        <f t="shared" si="180"/>
        <v/>
      </c>
      <c r="BC515" s="3" t="str">
        <f t="shared" si="180"/>
        <v/>
      </c>
      <c r="BD515" s="3" t="str">
        <f t="shared" si="180"/>
        <v/>
      </c>
    </row>
    <row r="516" spans="1:56" ht="14.25" customHeight="1" x14ac:dyDescent="0.45">
      <c r="A516" s="3" t="str">
        <f t="shared" si="181"/>
        <v>Visits.mbr_end_date</v>
      </c>
      <c r="B516" t="s">
        <v>627</v>
      </c>
      <c r="C516">
        <v>8</v>
      </c>
      <c r="D516" t="s">
        <v>795</v>
      </c>
      <c r="E516" s="4" t="s">
        <v>633</v>
      </c>
      <c r="F516" t="s">
        <v>633</v>
      </c>
      <c r="G516" t="s">
        <v>29</v>
      </c>
      <c r="H516" s="3" t="str">
        <f t="shared" ref="H516:H579" si="195">IFERROR(AT516,I516)</f>
        <v/>
      </c>
      <c r="I516" t="s">
        <v>795</v>
      </c>
      <c r="J516" s="4" t="s">
        <v>951</v>
      </c>
      <c r="K516" t="s">
        <v>634</v>
      </c>
      <c r="L516" t="s">
        <v>795</v>
      </c>
      <c r="N516" s="4"/>
      <c r="O516" s="3" t="b">
        <f t="shared" si="182"/>
        <v>0</v>
      </c>
      <c r="P516" s="3" t="str">
        <f t="shared" si="183"/>
        <v>Visits</v>
      </c>
      <c r="Q516" s="3" t="str">
        <f t="shared" si="184"/>
        <v>date</v>
      </c>
      <c r="S516" s="3" t="str">
        <f t="shared" si="185"/>
        <v>date</v>
      </c>
      <c r="T516" s="3" t="str">
        <f t="shared" si="186"/>
        <v>alter table deerwalk.Visits add mbr_end_date date</v>
      </c>
      <c r="U516" s="3" t="str">
        <f t="shared" si="187"/>
        <v>exec db.ColumnPropertySet 'Visits', 'mbr_end_date', 'Date when the visit ended', @tableSchema='deerwalk'</v>
      </c>
      <c r="V516" s="3" t="str">
        <f t="shared" si="188"/>
        <v/>
      </c>
      <c r="W516" s="3" t="str">
        <f t="shared" si="189"/>
        <v/>
      </c>
      <c r="X516" s="3" t="str">
        <f t="shared" si="190"/>
        <v xml:space="preserve">/// &lt;summary&gt;Date when the visit ended&lt;/summary&gt;
[Description("Date when the visit ended")]
[DataType(DataType.Date)]
[Column("mbr_end_date")]
public DateTime mbr_end_date { get; set; }
</v>
      </c>
      <c r="Y516" s="5" t="str">
        <f t="shared" si="191"/>
        <v>@Html.DescriptionListElement(model =&gt; model.mbr_end_date)</v>
      </c>
      <c r="Z516" s="3" t="str">
        <f t="shared" si="192"/>
        <v>MbrEndDate</v>
      </c>
      <c r="AA516" s="3" t="str">
        <f t="shared" si="193"/>
        <v>alter table deerwalk.Visits add MbrEndDateDateDimId int null references DateDimensions(DateDimensionId);  exec db.ColumnPropertySet 'Visits', 'MbrEndDateDateDimId', 'mbr_end_date', @propertyName='BaseField', @tableSchema='deerwalk'</v>
      </c>
      <c r="AB516" t="str">
        <f>"update dw set "&amp;Z516&amp;"DateDimId=dd.DateDimensionId from deerwalk."&amp;P516&amp;" dw inner join dbo.datedimensions dd on dw."&amp;E516&amp;"=dd.calendardate and dd.TenantId=@tenantId where dw."&amp;Z516&amp;"DateDimId is null and dw."&amp;E516&amp;" is not null;
exec db.PrintNow 'Updated {n0} deerwalk."&amp;P516&amp;"."&amp;Z516&amp;"DateDimId fields', @@rowcount;
"</f>
        <v xml:space="preserve">update dw set MbrEndDateDateDimId=dd.DateDimensionId from deerwalk.Visits dw inner join dbo.datedimensions dd on dw.mbr_end_date=dd.calendardate and dd.TenantId=@tenantId where dw.MbrEndDateDateDimId is null and dw.mbr_end_date is not null;
exec db.PrintNow 'Updated {n0} deerwalk.Visits.MbrEndDateDateDimId fields', @@rowcount;
</v>
      </c>
      <c r="AC516" s="3" t="str">
        <f t="shared" si="194"/>
        <v>exec db.ColumnPropertySet 'Visits', 'mbr_end_date', 'Date when', @propertyName='DisplayName', @tableSchema='deerwalk'</v>
      </c>
      <c r="AR516" s="3" t="str">
        <f t="shared" si="178"/>
        <v>mbr_end_date</v>
      </c>
      <c r="AS516" s="3" t="str">
        <f t="shared" ref="AS516:AS579" si="196">SUBSTITUTE(AR516,"_","")</f>
        <v>mbrenddate</v>
      </c>
      <c r="AT516" s="3" t="str">
        <f t="shared" si="175"/>
        <v/>
      </c>
      <c r="AU516" s="3" t="e">
        <f t="shared" si="176"/>
        <v>#VALUE!</v>
      </c>
      <c r="AV516" s="3" t="str">
        <f t="shared" si="180"/>
        <v/>
      </c>
      <c r="AW516" s="3" t="str">
        <f t="shared" si="180"/>
        <v/>
      </c>
      <c r="AX516" s="3" t="str">
        <f t="shared" si="180"/>
        <v/>
      </c>
      <c r="AY516" s="3" t="str">
        <f t="shared" si="180"/>
        <v/>
      </c>
      <c r="AZ516" s="3" t="str">
        <f t="shared" si="179"/>
        <v/>
      </c>
      <c r="BA516" s="3" t="str">
        <f t="shared" si="180"/>
        <v/>
      </c>
      <c r="BB516" s="3" t="str">
        <f t="shared" si="180"/>
        <v/>
      </c>
      <c r="BC516" s="3" t="str">
        <f t="shared" si="180"/>
        <v/>
      </c>
      <c r="BD516" s="3" t="str">
        <f t="shared" si="180"/>
        <v/>
      </c>
    </row>
    <row r="517" spans="1:56" ht="14.25" customHeight="1" x14ac:dyDescent="0.45">
      <c r="A517" s="3" t="str">
        <f t="shared" si="181"/>
        <v>Visits.value</v>
      </c>
      <c r="B517" t="s">
        <v>627</v>
      </c>
      <c r="C517">
        <v>9</v>
      </c>
      <c r="D517" t="s">
        <v>795</v>
      </c>
      <c r="E517" s="4" t="s">
        <v>635</v>
      </c>
      <c r="F517" t="s">
        <v>635</v>
      </c>
      <c r="G517" t="s">
        <v>6</v>
      </c>
      <c r="H517" s="3">
        <f t="shared" si="195"/>
        <v>20</v>
      </c>
      <c r="I517" t="s">
        <v>820</v>
      </c>
      <c r="J517" s="4" t="s">
        <v>1118</v>
      </c>
      <c r="K517" t="s">
        <v>636</v>
      </c>
      <c r="L517" t="s">
        <v>820</v>
      </c>
      <c r="N517" s="4"/>
      <c r="O517" s="3" t="b">
        <f t="shared" si="182"/>
        <v>0</v>
      </c>
      <c r="P517" s="3" t="str">
        <f t="shared" si="183"/>
        <v>Visits</v>
      </c>
      <c r="Q517" s="3" t="str">
        <f t="shared" si="184"/>
        <v>varchar(20)</v>
      </c>
      <c r="S517" s="3" t="str">
        <f t="shared" si="185"/>
        <v>varchar(20)</v>
      </c>
      <c r="T517" s="3" t="str">
        <f t="shared" si="186"/>
        <v>alter table deerwalk.Visits add value varchar(20)</v>
      </c>
      <c r="U517" s="3" t="str">
        <f t="shared" si="187"/>
        <v>exec db.ColumnPropertySet 'Visits', 'value', 'Units of the visit', @tableSchema='deerwalk'</v>
      </c>
      <c r="V517" s="3" t="str">
        <f t="shared" si="188"/>
        <v>exec db.ColumnPropertySet 'Visits', 'value', '20', @propertyName='SampleData', @tableSchema='deerwalk'</v>
      </c>
      <c r="W517" s="3" t="str">
        <f t="shared" si="189"/>
        <v/>
      </c>
      <c r="X517" s="3" t="str">
        <f t="shared" si="190"/>
        <v xml:space="preserve">/// &lt;summary&gt;Units of the visit&lt;/summary&gt;
[Description("Units of the visit")]
[Column("value")]
[SampleData("20")]
[MaxLength(20)]
public string value { get; set; }
</v>
      </c>
      <c r="Y517" s="5" t="str">
        <f t="shared" si="191"/>
        <v>@Html.DescriptionListElement(model =&gt; model.value)</v>
      </c>
      <c r="Z517" s="3" t="str">
        <f t="shared" si="192"/>
        <v>Value</v>
      </c>
      <c r="AA517" s="3" t="str">
        <f t="shared" si="193"/>
        <v/>
      </c>
      <c r="AC517" s="3" t="str">
        <f t="shared" si="194"/>
        <v>exec db.ColumnPropertySet 'Visits', 'value', 'Units', @propertyName='DisplayName', @tableSchema='deerwalk'</v>
      </c>
      <c r="AR517" s="3" t="str">
        <f t="shared" si="178"/>
        <v>value</v>
      </c>
      <c r="AS517" s="3" t="str">
        <f t="shared" si="196"/>
        <v>value</v>
      </c>
      <c r="AT517" s="3">
        <f t="shared" si="175"/>
        <v>20</v>
      </c>
      <c r="AU517" s="3">
        <f t="shared" si="176"/>
        <v>20</v>
      </c>
      <c r="AV517" s="3" t="str">
        <f t="shared" si="180"/>
        <v/>
      </c>
      <c r="AW517" s="3" t="str">
        <f t="shared" si="180"/>
        <v/>
      </c>
      <c r="AX517" s="3" t="str">
        <f t="shared" si="180"/>
        <v/>
      </c>
      <c r="AY517" s="3" t="str">
        <f t="shared" si="180"/>
        <v/>
      </c>
      <c r="AZ517" s="3" t="str">
        <f t="shared" si="179"/>
        <v/>
      </c>
      <c r="BA517" s="3" t="str">
        <f t="shared" si="180"/>
        <v/>
      </c>
      <c r="BB517" s="3" t="str">
        <f t="shared" si="180"/>
        <v/>
      </c>
      <c r="BC517" s="3" t="str">
        <f t="shared" si="180"/>
        <v/>
      </c>
      <c r="BD517" s="3" t="str">
        <f t="shared" si="180"/>
        <v/>
      </c>
    </row>
    <row r="518" spans="1:56" ht="14.25" customHeight="1" x14ac:dyDescent="0.45">
      <c r="A518" s="3" t="str">
        <f t="shared" si="181"/>
        <v>Visits.admission_type</v>
      </c>
      <c r="B518" t="s">
        <v>627</v>
      </c>
      <c r="C518">
        <v>10</v>
      </c>
      <c r="D518" t="s">
        <v>795</v>
      </c>
      <c r="E518" s="4" t="s">
        <v>637</v>
      </c>
      <c r="F518" t="s">
        <v>637</v>
      </c>
      <c r="G518" t="s">
        <v>6</v>
      </c>
      <c r="H518" s="3">
        <f t="shared" si="195"/>
        <v>55</v>
      </c>
      <c r="I518" t="s">
        <v>874</v>
      </c>
      <c r="J518" s="4" t="s">
        <v>638</v>
      </c>
      <c r="K518" t="s">
        <v>638</v>
      </c>
      <c r="L518" t="s">
        <v>639</v>
      </c>
      <c r="N518" s="4"/>
      <c r="O518" s="3" t="b">
        <f t="shared" si="182"/>
        <v>0</v>
      </c>
      <c r="P518" s="3" t="str">
        <f t="shared" si="183"/>
        <v>Visits</v>
      </c>
      <c r="Q518" s="3" t="str">
        <f t="shared" si="184"/>
        <v>varchar(55)</v>
      </c>
      <c r="S518" s="3" t="str">
        <f t="shared" si="185"/>
        <v>varchar(55)</v>
      </c>
      <c r="T518" s="3" t="str">
        <f t="shared" si="186"/>
        <v>alter table deerwalk.Visits add admission_type varchar(55)</v>
      </c>
      <c r="U518" s="3" t="str">
        <f t="shared" si="187"/>
        <v>exec db.ColumnPropertySet 'Visits', 'admission_type', 'Admission type', @tableSchema='deerwalk'</v>
      </c>
      <c r="V518" s="3" t="str">
        <f t="shared" si="188"/>
        <v>exec db.ColumnPropertySet 'Visits', 'admission_type', 'Maternity, Medical', @propertyName='SampleData', @tableSchema='deerwalk'</v>
      </c>
      <c r="W518" s="3" t="str">
        <f t="shared" si="189"/>
        <v/>
      </c>
      <c r="X518" s="3" t="str">
        <f t="shared" si="190"/>
        <v xml:space="preserve">/// &lt;summary&gt;Admission type&lt;/summary&gt;
[Description("Admission type")]
[Column("admission_type")]
[SampleData("Maternity, Medical")]
[MaxLength(55)]
public string admission_type { get; set; }
</v>
      </c>
      <c r="Y518" s="5" t="str">
        <f t="shared" si="191"/>
        <v>@Html.DescriptionListElement(model =&gt; model.admission_type)</v>
      </c>
      <c r="Z518" s="3" t="str">
        <f t="shared" si="192"/>
        <v>AdmissionType</v>
      </c>
      <c r="AA518" s="3" t="str">
        <f t="shared" si="193"/>
        <v/>
      </c>
      <c r="AC518" s="3" t="str">
        <f t="shared" si="194"/>
        <v>exec db.ColumnPropertySet 'Visits', 'admission_type', 'Admission type', @propertyName='DisplayName', @tableSchema='deerwalk'</v>
      </c>
      <c r="AR518" s="3" t="str">
        <f t="shared" si="178"/>
        <v>admission_type</v>
      </c>
      <c r="AS518" s="3" t="str">
        <f t="shared" si="196"/>
        <v>admissiontype</v>
      </c>
      <c r="AT518" s="3">
        <f t="shared" si="175"/>
        <v>55</v>
      </c>
      <c r="AU518" s="3">
        <f t="shared" si="176"/>
        <v>55</v>
      </c>
      <c r="AV518" s="3" t="str">
        <f t="shared" si="180"/>
        <v/>
      </c>
      <c r="AW518" s="3" t="str">
        <f t="shared" si="180"/>
        <v/>
      </c>
      <c r="AX518" s="3" t="str">
        <f t="shared" si="180"/>
        <v/>
      </c>
      <c r="AY518" s="3" t="str">
        <f t="shared" si="180"/>
        <v/>
      </c>
      <c r="AZ518" s="3" t="str">
        <f t="shared" si="179"/>
        <v/>
      </c>
      <c r="BA518" s="3" t="str">
        <f t="shared" si="180"/>
        <v/>
      </c>
      <c r="BB518" s="3" t="str">
        <f t="shared" si="180"/>
        <v/>
      </c>
      <c r="BC518" s="3" t="str">
        <f t="shared" si="180"/>
        <v/>
      </c>
      <c r="BD518" s="3" t="str">
        <f t="shared" si="180"/>
        <v/>
      </c>
    </row>
    <row r="519" spans="1:56" ht="14.25" customHeight="1" x14ac:dyDescent="0.45">
      <c r="A519" s="3" t="str">
        <f t="shared" si="181"/>
        <v>Visits.ip_days</v>
      </c>
      <c r="B519" t="s">
        <v>627</v>
      </c>
      <c r="C519">
        <v>11</v>
      </c>
      <c r="D519" t="s">
        <v>795</v>
      </c>
      <c r="E519" s="4" t="s">
        <v>640</v>
      </c>
      <c r="F519" t="s">
        <v>640</v>
      </c>
      <c r="G519" t="s">
        <v>289</v>
      </c>
      <c r="H519" s="3" t="str">
        <f t="shared" si="195"/>
        <v/>
      </c>
      <c r="I519" t="s">
        <v>795</v>
      </c>
      <c r="J519" s="4" t="s">
        <v>1044</v>
      </c>
      <c r="K519" t="s">
        <v>641</v>
      </c>
      <c r="L519" t="s">
        <v>795</v>
      </c>
      <c r="N519" s="4"/>
      <c r="O519" s="3" t="b">
        <f t="shared" si="182"/>
        <v>0</v>
      </c>
      <c r="P519" s="3" t="str">
        <f t="shared" si="183"/>
        <v>Visits</v>
      </c>
      <c r="Q519" s="3" t="str">
        <f t="shared" si="184"/>
        <v>numeric</v>
      </c>
      <c r="S519" s="3" t="str">
        <f t="shared" si="185"/>
        <v>numeric</v>
      </c>
      <c r="T519" s="3" t="str">
        <f t="shared" si="186"/>
        <v>alter table deerwalk.Visits add ip_days numeric</v>
      </c>
      <c r="U519" s="3" t="str">
        <f t="shared" si="187"/>
        <v>exec db.ColumnPropertySet 'Visits', 'ip_days', 'Inpatient days', @tableSchema='deerwalk'</v>
      </c>
      <c r="V519" s="3" t="str">
        <f t="shared" si="188"/>
        <v/>
      </c>
      <c r="W519" s="3" t="str">
        <f t="shared" si="189"/>
        <v/>
      </c>
      <c r="X519" s="3" t="str">
        <f t="shared" si="190"/>
        <v xml:space="preserve">/// &lt;summary&gt;Inpatient days&lt;/summary&gt;
[Description("Inpatient days")]
[Column("ip_days")]
public double ip_days { get; set; }
</v>
      </c>
      <c r="Y519" s="5" t="str">
        <f t="shared" si="191"/>
        <v>@Html.DescriptionListElement(model =&gt; model.ip_days)</v>
      </c>
      <c r="Z519" s="3" t="str">
        <f t="shared" si="192"/>
        <v>IpDays</v>
      </c>
      <c r="AA519" s="3" t="str">
        <f t="shared" si="193"/>
        <v/>
      </c>
      <c r="AC519" s="3" t="str">
        <f t="shared" si="194"/>
        <v>exec db.ColumnPropertySet 'Visits', 'ip_days', 'Inpatient Days', @propertyName='DisplayName', @tableSchema='deerwalk'</v>
      </c>
      <c r="AR519" s="3" t="str">
        <f t="shared" si="178"/>
        <v>ip_days</v>
      </c>
      <c r="AS519" s="3" t="str">
        <f t="shared" si="196"/>
        <v>ipdays</v>
      </c>
      <c r="AT519" s="3" t="str">
        <f t="shared" si="175"/>
        <v/>
      </c>
      <c r="AU519" s="3" t="e">
        <f t="shared" si="176"/>
        <v>#VALUE!</v>
      </c>
      <c r="AV519" s="3" t="str">
        <f t="shared" si="180"/>
        <v/>
      </c>
      <c r="AW519" s="3" t="str">
        <f t="shared" si="180"/>
        <v/>
      </c>
      <c r="AX519" s="3" t="str">
        <f t="shared" si="180"/>
        <v/>
      </c>
      <c r="AY519" s="3" t="str">
        <f t="shared" si="180"/>
        <v/>
      </c>
      <c r="AZ519" s="3" t="str">
        <f t="shared" si="179"/>
        <v/>
      </c>
      <c r="BA519" s="3" t="str">
        <f t="shared" si="180"/>
        <v/>
      </c>
      <c r="BB519" s="3" t="str">
        <f t="shared" si="180"/>
        <v/>
      </c>
      <c r="BC519" s="3" t="str">
        <f t="shared" si="180"/>
        <v/>
      </c>
      <c r="BD519" s="3" t="str">
        <f t="shared" si="180"/>
        <v/>
      </c>
    </row>
    <row r="520" spans="1:56" ht="14.25" customHeight="1" x14ac:dyDescent="0.45">
      <c r="A520" s="3" t="str">
        <f t="shared" si="181"/>
        <v>Visits.admission_from_er</v>
      </c>
      <c r="B520" t="s">
        <v>627</v>
      </c>
      <c r="C520">
        <v>12</v>
      </c>
      <c r="D520" t="s">
        <v>795</v>
      </c>
      <c r="E520" s="4" t="s">
        <v>642</v>
      </c>
      <c r="F520" t="s">
        <v>642</v>
      </c>
      <c r="G520" t="s">
        <v>6</v>
      </c>
      <c r="H520" s="3">
        <f t="shared" si="195"/>
        <v>1</v>
      </c>
      <c r="I520" t="s">
        <v>800</v>
      </c>
      <c r="J520" s="4" t="s">
        <v>952</v>
      </c>
      <c r="K520" t="s">
        <v>643</v>
      </c>
      <c r="L520" t="s">
        <v>272</v>
      </c>
      <c r="N520" s="4"/>
      <c r="O520" s="3" t="b">
        <f t="shared" si="182"/>
        <v>0</v>
      </c>
      <c r="P520" s="3" t="str">
        <f t="shared" si="183"/>
        <v>Visits</v>
      </c>
      <c r="Q520" s="3" t="str">
        <f t="shared" si="184"/>
        <v>varchar(1)</v>
      </c>
      <c r="S520" s="3" t="str">
        <f t="shared" si="185"/>
        <v>varchar(1)</v>
      </c>
      <c r="T520" s="3" t="str">
        <f t="shared" si="186"/>
        <v>alter table deerwalk.Visits add admission_from_er varchar(1)</v>
      </c>
      <c r="U520" s="3" t="str">
        <f t="shared" si="187"/>
        <v>exec db.ColumnPropertySet 'Visits', 'admission_from_er', 'Yes or no on admissions from ER (Options : Y/N)', @tableSchema='deerwalk'</v>
      </c>
      <c r="V520" s="3" t="str">
        <f t="shared" si="188"/>
        <v>exec db.ColumnPropertySet 'Visits', 'admission_from_er', 'Y', @propertyName='SampleData', @tableSchema='deerwalk'</v>
      </c>
      <c r="W520" s="3" t="str">
        <f t="shared" si="189"/>
        <v/>
      </c>
      <c r="X520" s="3" t="str">
        <f t="shared" si="190"/>
        <v xml:space="preserve">/// &lt;summary&gt;Yes or no on admissions from ER (Options : Y/N)&lt;/summary&gt;
[Description("Yes or no on admissions from ER (Options : Y/N)")]
[Column("admission_from_er")]
[SampleData("Y")]
[MaxLength(1)]
public string admission_from_er { get; set; }
</v>
      </c>
      <c r="Y520" s="5" t="str">
        <f t="shared" si="191"/>
        <v>@Html.DescriptionListElement(model =&gt; model.admission_from_er)</v>
      </c>
      <c r="Z520" s="3" t="str">
        <f t="shared" si="192"/>
        <v>AdmissionFromEr</v>
      </c>
      <c r="AA520" s="3" t="str">
        <f t="shared" si="193"/>
        <v/>
      </c>
      <c r="AC520" s="3" t="str">
        <f t="shared" si="194"/>
        <v>exec db.ColumnPropertySet 'Visits', 'admission_from_er', 'Yes or', @propertyName='DisplayName', @tableSchema='deerwalk'</v>
      </c>
      <c r="AR520" s="3" t="str">
        <f t="shared" si="178"/>
        <v>admission_from_er</v>
      </c>
      <c r="AS520" s="3" t="str">
        <f t="shared" si="196"/>
        <v>admissionfromer</v>
      </c>
      <c r="AT520" s="3">
        <f t="shared" si="175"/>
        <v>1</v>
      </c>
      <c r="AU520" s="3">
        <f t="shared" si="176"/>
        <v>1</v>
      </c>
      <c r="AV520" s="3" t="str">
        <f t="shared" si="180"/>
        <v/>
      </c>
      <c r="AW520" s="3" t="str">
        <f t="shared" si="180"/>
        <v/>
      </c>
      <c r="AX520" s="3" t="str">
        <f t="shared" si="180"/>
        <v/>
      </c>
      <c r="AY520" s="3" t="str">
        <f t="shared" si="180"/>
        <v/>
      </c>
      <c r="AZ520" s="3" t="str">
        <f t="shared" si="179"/>
        <v/>
      </c>
      <c r="BA520" s="3" t="str">
        <f t="shared" si="180"/>
        <v/>
      </c>
      <c r="BB520" s="3" t="str">
        <f t="shared" si="180"/>
        <v/>
      </c>
      <c r="BC520" s="3" t="str">
        <f t="shared" si="180"/>
        <v/>
      </c>
      <c r="BD520" s="3" t="str">
        <f t="shared" si="180"/>
        <v/>
      </c>
    </row>
    <row r="521" spans="1:56" ht="14.25" customHeight="1" x14ac:dyDescent="0.45">
      <c r="A521" s="3" t="str">
        <f t="shared" si="181"/>
        <v>MemberPCP.dw_record_id</v>
      </c>
      <c r="B521" t="s">
        <v>649</v>
      </c>
      <c r="C521">
        <v>1</v>
      </c>
      <c r="D521" t="s">
        <v>795</v>
      </c>
      <c r="E521" s="4" t="s">
        <v>618</v>
      </c>
      <c r="F521" t="s">
        <v>618</v>
      </c>
      <c r="G521" t="s">
        <v>262</v>
      </c>
      <c r="H521" s="3" t="str">
        <f t="shared" si="195"/>
        <v/>
      </c>
      <c r="I521" t="s">
        <v>795</v>
      </c>
      <c r="J521" s="4" t="s">
        <v>1033</v>
      </c>
      <c r="K521" t="s">
        <v>619</v>
      </c>
      <c r="L521" t="s">
        <v>800</v>
      </c>
      <c r="N521" s="4"/>
      <c r="O521" s="3" t="b">
        <f t="shared" si="182"/>
        <v>0</v>
      </c>
      <c r="P521" s="3" t="str">
        <f t="shared" si="183"/>
        <v>MemberPCP</v>
      </c>
      <c r="Q521" s="3" t="str">
        <f t="shared" si="184"/>
        <v>int</v>
      </c>
      <c r="S521" s="3" t="str">
        <f t="shared" si="185"/>
        <v>int</v>
      </c>
      <c r="T521" s="3" t="str">
        <f t="shared" si="186"/>
        <v>alter table deerwalk.MemberPCP add dw_record_id int</v>
      </c>
      <c r="U521" s="3" t="str">
        <f t="shared" si="187"/>
        <v>exec db.ColumnPropertySet 'MemberPCP', 'dw_record_id', 'Auto-increment number-a unique identifier for Makalu engine', @tableSchema='deerwalk'</v>
      </c>
      <c r="V521" s="3" t="str">
        <f t="shared" si="188"/>
        <v>exec db.ColumnPropertySet 'MemberPCP', 'dw_record_id', '1', @propertyName='SampleData', @tableSchema='deerwalk'</v>
      </c>
      <c r="W521" s="3" t="str">
        <f t="shared" si="189"/>
        <v/>
      </c>
      <c r="X521" s="3" t="str">
        <f t="shared" si="190"/>
        <v xml:space="preserve">/// &lt;summary&gt;Auto-increment number-a unique identifier for Makalu engine&lt;/summary&gt;
[Description("Auto-increment number-a unique identifier for Makalu engine")]
[Column("dw_record_id")]
[SampleData("1")]
public int dw_record_id { get; set; }
</v>
      </c>
      <c r="Y521" s="5" t="str">
        <f t="shared" si="191"/>
        <v>@Html.DescriptionListElement(model =&gt; model.dw_record_id)</v>
      </c>
      <c r="Z521" s="3" t="str">
        <f t="shared" si="192"/>
        <v>DwRecordID</v>
      </c>
      <c r="AA521" s="3" t="str">
        <f t="shared" si="193"/>
        <v/>
      </c>
      <c r="AC521" s="3" t="str">
        <f t="shared" si="194"/>
        <v>exec db.ColumnPropertySet 'MemberPCP', 'dw_record_id', 'Member PCP RID', @propertyName='DisplayName', @tableSchema='deerwalk'</v>
      </c>
      <c r="AR521" s="3" t="str">
        <f t="shared" si="178"/>
        <v>dw_record_id</v>
      </c>
      <c r="AS521" s="3" t="str">
        <f t="shared" si="196"/>
        <v>dwrecordid</v>
      </c>
      <c r="AT521" s="3" t="str">
        <f t="shared" si="175"/>
        <v/>
      </c>
      <c r="AU521" s="3" t="e">
        <f t="shared" si="176"/>
        <v>#VALUE!</v>
      </c>
      <c r="AV521" s="3" t="str">
        <f t="shared" si="180"/>
        <v/>
      </c>
      <c r="AW521" s="3" t="str">
        <f t="shared" si="180"/>
        <v/>
      </c>
      <c r="AX521" s="3" t="str">
        <f t="shared" si="180"/>
        <v/>
      </c>
      <c r="AY521" s="3" t="str">
        <f t="shared" si="180"/>
        <v/>
      </c>
      <c r="AZ521" s="3" t="str">
        <f t="shared" si="179"/>
        <v/>
      </c>
      <c r="BA521" s="3" t="str">
        <f t="shared" si="180"/>
        <v/>
      </c>
      <c r="BB521" s="3" t="str">
        <f t="shared" si="180"/>
        <v/>
      </c>
      <c r="BC521" s="3" t="str">
        <f t="shared" si="180"/>
        <v/>
      </c>
      <c r="BD521" s="3" t="str">
        <f t="shared" si="180"/>
        <v/>
      </c>
    </row>
    <row r="522" spans="1:56" ht="14.25" customHeight="1" x14ac:dyDescent="0.45">
      <c r="A522" s="3" t="str">
        <f t="shared" si="181"/>
        <v>MemberPCP.dw_account_id</v>
      </c>
      <c r="B522" t="s">
        <v>649</v>
      </c>
      <c r="C522">
        <v>2</v>
      </c>
      <c r="D522" t="s">
        <v>795</v>
      </c>
      <c r="E522" s="4" t="s">
        <v>620</v>
      </c>
      <c r="F522" t="s">
        <v>620</v>
      </c>
      <c r="G522" t="s">
        <v>6</v>
      </c>
      <c r="H522" s="3">
        <f t="shared" si="195"/>
        <v>50</v>
      </c>
      <c r="I522" t="s">
        <v>860</v>
      </c>
      <c r="J522" s="4" t="s">
        <v>621</v>
      </c>
      <c r="K522" t="s">
        <v>621</v>
      </c>
      <c r="L522" t="s">
        <v>850</v>
      </c>
      <c r="N522" s="4"/>
      <c r="O522" s="3" t="b">
        <f t="shared" si="182"/>
        <v>0</v>
      </c>
      <c r="P522" s="3" t="str">
        <f t="shared" si="183"/>
        <v>MemberPCP</v>
      </c>
      <c r="Q522" s="3" t="str">
        <f t="shared" si="184"/>
        <v>varchar(50)</v>
      </c>
      <c r="S522" s="3" t="str">
        <f t="shared" si="185"/>
        <v>varchar(50)</v>
      </c>
      <c r="T522" s="3" t="str">
        <f t="shared" si="186"/>
        <v>alter table deerwalk.MemberPCP add dw_account_id varchar(50)</v>
      </c>
      <c r="U522" s="3" t="str">
        <f t="shared" si="187"/>
        <v>exec db.ColumnPropertySet 'MemberPCP', 'dw_account_id', 'Account id', @tableSchema='deerwalk'</v>
      </c>
      <c r="V522" s="3" t="str">
        <f t="shared" si="188"/>
        <v>exec db.ColumnPropertySet 'MemberPCP', 'dw_account_id', '1027', @propertyName='SampleData', @tableSchema='deerwalk'</v>
      </c>
      <c r="W522" s="3" t="str">
        <f t="shared" si="189"/>
        <v/>
      </c>
      <c r="X522" s="3" t="str">
        <f t="shared" si="190"/>
        <v xml:space="preserve">/// &lt;summary&gt;Account id&lt;/summary&gt;
[Description("Account id")]
[Column("dw_account_id")]
[SampleData("1027")]
[MaxLength(50)]
public string dw_account_id { get; set; }
</v>
      </c>
      <c r="Y522" s="5" t="str">
        <f t="shared" si="191"/>
        <v>@Html.DescriptionListElement(model =&gt; model.dw_account_id)</v>
      </c>
      <c r="Z522" s="3" t="str">
        <f t="shared" si="192"/>
        <v>DwAccountID</v>
      </c>
      <c r="AA522" s="3" t="str">
        <f t="shared" si="193"/>
        <v/>
      </c>
      <c r="AC522" s="3" t="str">
        <f t="shared" si="194"/>
        <v>exec db.ColumnPropertySet 'MemberPCP', 'dw_account_id', 'Account id', @propertyName='DisplayName', @tableSchema='deerwalk'</v>
      </c>
      <c r="AR522" s="3" t="str">
        <f t="shared" si="178"/>
        <v>dw_account_id</v>
      </c>
      <c r="AS522" s="3" t="str">
        <f t="shared" si="196"/>
        <v>dwaccountid</v>
      </c>
      <c r="AT522" s="3">
        <f t="shared" si="175"/>
        <v>50</v>
      </c>
      <c r="AU522" s="3">
        <f t="shared" si="176"/>
        <v>50</v>
      </c>
      <c r="AV522" s="3" t="str">
        <f t="shared" si="180"/>
        <v/>
      </c>
      <c r="AW522" s="3" t="str">
        <f t="shared" si="180"/>
        <v/>
      </c>
      <c r="AX522" s="3" t="str">
        <f t="shared" si="180"/>
        <v/>
      </c>
      <c r="AY522" s="3" t="str">
        <f t="shared" si="180"/>
        <v/>
      </c>
      <c r="AZ522" s="3" t="str">
        <f t="shared" si="179"/>
        <v/>
      </c>
      <c r="BA522" s="3" t="str">
        <f t="shared" si="180"/>
        <v/>
      </c>
      <c r="BB522" s="3" t="str">
        <f t="shared" si="180"/>
        <v/>
      </c>
      <c r="BC522" s="3" t="str">
        <f t="shared" si="180"/>
        <v/>
      </c>
      <c r="BD522" s="3" t="str">
        <f t="shared" si="180"/>
        <v/>
      </c>
    </row>
    <row r="523" spans="1:56" ht="14.25" customHeight="1" x14ac:dyDescent="0.45">
      <c r="A523" s="3" t="str">
        <f t="shared" si="181"/>
        <v>MemberPCP.dw_client_id</v>
      </c>
      <c r="B523" t="s">
        <v>649</v>
      </c>
      <c r="C523">
        <v>3</v>
      </c>
      <c r="D523" t="s">
        <v>795</v>
      </c>
      <c r="E523" s="4" t="s">
        <v>622</v>
      </c>
      <c r="F523" t="s">
        <v>622</v>
      </c>
      <c r="G523" t="s">
        <v>6</v>
      </c>
      <c r="H523" s="3">
        <f t="shared" si="195"/>
        <v>10</v>
      </c>
      <c r="I523" t="s">
        <v>816</v>
      </c>
      <c r="J523" s="4" t="s">
        <v>1156</v>
      </c>
      <c r="K523" t="s">
        <v>623</v>
      </c>
      <c r="L523" t="s">
        <v>800</v>
      </c>
      <c r="N523" s="4"/>
      <c r="O523" s="3" t="b">
        <f t="shared" si="182"/>
        <v>0</v>
      </c>
      <c r="P523" s="3" t="str">
        <f t="shared" si="183"/>
        <v>MemberPCP</v>
      </c>
      <c r="Q523" s="3" t="str">
        <f t="shared" si="184"/>
        <v>varchar(10)</v>
      </c>
      <c r="S523" s="3" t="str">
        <f t="shared" si="185"/>
        <v>varchar(10)</v>
      </c>
      <c r="T523" s="3" t="str">
        <f t="shared" si="186"/>
        <v>alter table deerwalk.MemberPCP add dw_client_id varchar(10)</v>
      </c>
      <c r="U523" s="3" t="str">
        <f t="shared" si="187"/>
        <v>exec db.ColumnPropertySet 'MemberPCP', 'dw_client_id', 'Clientid', @tableSchema='deerwalk'</v>
      </c>
      <c r="V523" s="3" t="str">
        <f t="shared" si="188"/>
        <v>exec db.ColumnPropertySet 'MemberPCP', 'dw_client_id', '1', @propertyName='SampleData', @tableSchema='deerwalk'</v>
      </c>
      <c r="W523" s="3" t="str">
        <f t="shared" si="189"/>
        <v/>
      </c>
      <c r="X523" s="3" t="str">
        <f t="shared" si="190"/>
        <v xml:space="preserve">/// &lt;summary&gt;Clientid&lt;/summary&gt;
[Description("Clientid")]
[Column("dw_client_id")]
[SampleData("1")]
[MaxLength(10)]
public string dw_client_id { get; set; }
</v>
      </c>
      <c r="Y523" s="5" t="str">
        <f t="shared" si="191"/>
        <v>@Html.DescriptionListElement(model =&gt; model.dw_client_id)</v>
      </c>
      <c r="Z523" s="3" t="str">
        <f t="shared" si="192"/>
        <v>DwClientID</v>
      </c>
      <c r="AA523" s="3" t="str">
        <f t="shared" si="193"/>
        <v/>
      </c>
      <c r="AC523" s="3" t="str">
        <f t="shared" si="194"/>
        <v>exec db.ColumnPropertySet 'MemberPCP', 'dw_client_id', 'Client ID', @propertyName='DisplayName', @tableSchema='deerwalk'</v>
      </c>
      <c r="AR523" s="3" t="str">
        <f t="shared" si="178"/>
        <v>dw_client_id</v>
      </c>
      <c r="AS523" s="3" t="str">
        <f t="shared" si="196"/>
        <v>dwclientid</v>
      </c>
      <c r="AT523" s="3">
        <f t="shared" si="175"/>
        <v>10</v>
      </c>
      <c r="AU523" s="3">
        <f t="shared" si="176"/>
        <v>10</v>
      </c>
      <c r="AV523" s="3" t="str">
        <f t="shared" si="180"/>
        <v/>
      </c>
      <c r="AW523" s="3" t="str">
        <f t="shared" si="180"/>
        <v/>
      </c>
      <c r="AX523" s="3" t="str">
        <f t="shared" si="180"/>
        <v/>
      </c>
      <c r="AY523" s="3" t="str">
        <f t="shared" si="180"/>
        <v/>
      </c>
      <c r="AZ523" s="3" t="str">
        <f t="shared" si="179"/>
        <v/>
      </c>
      <c r="BA523" s="3" t="str">
        <f t="shared" si="180"/>
        <v/>
      </c>
      <c r="BB523" s="3" t="str">
        <f t="shared" si="180"/>
        <v/>
      </c>
      <c r="BC523" s="3" t="str">
        <f t="shared" si="180"/>
        <v/>
      </c>
      <c r="BD523" s="3" t="str">
        <f t="shared" si="180"/>
        <v/>
      </c>
    </row>
    <row r="524" spans="1:56" ht="14.25" customHeight="1" x14ac:dyDescent="0.45">
      <c r="A524" s="3" t="str">
        <f t="shared" si="181"/>
        <v>MemberPCP.dw_member_id</v>
      </c>
      <c r="B524" t="s">
        <v>649</v>
      </c>
      <c r="C524">
        <v>4</v>
      </c>
      <c r="D524" t="s">
        <v>795</v>
      </c>
      <c r="E524" s="4" t="s">
        <v>174</v>
      </c>
      <c r="F524" t="s">
        <v>174</v>
      </c>
      <c r="G524" t="s">
        <v>6</v>
      </c>
      <c r="H524" s="3">
        <f t="shared" si="195"/>
        <v>50</v>
      </c>
      <c r="I524" t="s">
        <v>860</v>
      </c>
      <c r="J524" s="4" t="s">
        <v>175</v>
      </c>
      <c r="K524" t="s">
        <v>175</v>
      </c>
      <c r="L524" t="s">
        <v>176</v>
      </c>
      <c r="N524" s="4"/>
      <c r="O524" s="3" t="b">
        <f t="shared" si="182"/>
        <v>0</v>
      </c>
      <c r="P524" s="3" t="str">
        <f t="shared" si="183"/>
        <v>MemberPCP</v>
      </c>
      <c r="Q524" s="3" t="str">
        <f t="shared" si="184"/>
        <v>varchar(50)</v>
      </c>
      <c r="S524" s="3" t="str">
        <f t="shared" si="185"/>
        <v>varchar(50)</v>
      </c>
      <c r="T524" s="3" t="str">
        <f t="shared" si="186"/>
        <v>alter table deerwalk.MemberPCP add dw_member_id varchar(50)</v>
      </c>
      <c r="U524" s="3" t="str">
        <f t="shared" si="187"/>
        <v>exec db.ColumnPropertySet 'MemberPCP', 'dw_member_id', 'Member ID', @tableSchema='deerwalk'</v>
      </c>
      <c r="V524" s="3" t="str">
        <f t="shared" si="188"/>
        <v>exec db.ColumnPropertySet 'MemberPCP', 'dw_member_id', 'Hash Encrypted', @propertyName='SampleData', @tableSchema='deerwalk'</v>
      </c>
      <c r="W524" s="3" t="str">
        <f t="shared" si="189"/>
        <v/>
      </c>
      <c r="X524" s="3" t="str">
        <f t="shared" si="190"/>
        <v xml:space="preserve">/// &lt;summary&gt;Member ID&lt;/summary&gt;
[Description("Member ID")]
[Column("dw_member_id")]
[SampleData("Hash Encrypted")]
[MaxLength(50)]
public string dw_member_id { get; set; }
</v>
      </c>
      <c r="Y524" s="5" t="str">
        <f t="shared" si="191"/>
        <v>@Html.DescriptionListElement(model =&gt; model.dw_member_id)</v>
      </c>
      <c r="Z524" s="3" t="str">
        <f t="shared" si="192"/>
        <v>DwMemberID</v>
      </c>
      <c r="AA524" s="3" t="str">
        <f t="shared" si="193"/>
        <v/>
      </c>
      <c r="AC524" s="3" t="str">
        <f t="shared" si="194"/>
        <v>exec db.ColumnPropertySet 'MemberPCP', 'dw_member_id', 'Member ID', @propertyName='DisplayName', @tableSchema='deerwalk'</v>
      </c>
      <c r="AR524" s="3" t="str">
        <f t="shared" si="178"/>
        <v>dw_member_id</v>
      </c>
      <c r="AS524" s="3" t="str">
        <f t="shared" si="196"/>
        <v>dwmemberid</v>
      </c>
      <c r="AT524" s="3">
        <f t="shared" ref="AT524:AT587" si="197">IFERROR(MAX(AU524:BD524),"")</f>
        <v>50</v>
      </c>
      <c r="AU524" s="3">
        <f t="shared" ref="AU524:AU587" si="198">0+I524</f>
        <v>50</v>
      </c>
      <c r="AV524" s="3" t="str">
        <f t="shared" si="180"/>
        <v/>
      </c>
      <c r="AW524" s="3" t="str">
        <f t="shared" si="180"/>
        <v/>
      </c>
      <c r="AX524" s="3" t="str">
        <f t="shared" si="180"/>
        <v/>
      </c>
      <c r="AY524" s="3" t="str">
        <f t="shared" si="180"/>
        <v/>
      </c>
      <c r="AZ524" s="3" t="str">
        <f t="shared" si="179"/>
        <v/>
      </c>
      <c r="BA524" s="3" t="str">
        <f t="shared" si="180"/>
        <v/>
      </c>
      <c r="BB524" s="3" t="str">
        <f t="shared" si="180"/>
        <v/>
      </c>
      <c r="BC524" s="3" t="str">
        <f t="shared" si="180"/>
        <v/>
      </c>
      <c r="BD524" s="3" t="str">
        <f t="shared" si="180"/>
        <v/>
      </c>
    </row>
    <row r="525" spans="1:56" ht="14.25" customHeight="1" x14ac:dyDescent="0.45">
      <c r="A525" s="3" t="str">
        <f t="shared" si="181"/>
        <v>MemberPCP.mbr_id</v>
      </c>
      <c r="B525" t="s">
        <v>649</v>
      </c>
      <c r="C525">
        <v>5</v>
      </c>
      <c r="D525" t="s">
        <v>800</v>
      </c>
      <c r="E525" s="4" t="s">
        <v>5</v>
      </c>
      <c r="F525" t="s">
        <v>5</v>
      </c>
      <c r="G525" t="s">
        <v>6</v>
      </c>
      <c r="H525" s="3">
        <f t="shared" si="195"/>
        <v>50</v>
      </c>
      <c r="I525">
        <v>50</v>
      </c>
      <c r="J525" s="4" t="s">
        <v>175</v>
      </c>
      <c r="K525" t="s">
        <v>7</v>
      </c>
      <c r="L525" t="s">
        <v>794</v>
      </c>
      <c r="N525" s="4"/>
      <c r="O525" s="3" t="b">
        <f t="shared" si="182"/>
        <v>0</v>
      </c>
      <c r="P525" s="3" t="str">
        <f t="shared" si="183"/>
        <v>MemberPCP</v>
      </c>
      <c r="Q525" s="3" t="str">
        <f t="shared" si="184"/>
        <v xml:space="preserve">varchar(50) not null </v>
      </c>
      <c r="S525" s="3" t="str">
        <f t="shared" si="185"/>
        <v xml:space="preserve">varchar(50) not null </v>
      </c>
      <c r="T525" s="3" t="str">
        <f t="shared" si="186"/>
        <v xml:space="preserve">alter table deerwalk.MemberPCP add mbr_id varchar(50) not null </v>
      </c>
      <c r="U525" s="3" t="str">
        <f t="shared" si="187"/>
        <v>exec db.ColumnPropertySet 'MemberPCP', 'mbr_id', 'Member ID to display on the application, as sent by client', @tableSchema='deerwalk'</v>
      </c>
      <c r="V525" s="3" t="str">
        <f t="shared" si="188"/>
        <v>exec db.ColumnPropertySet 'MemberPCP', 'mbr_id', '9916897', @propertyName='SampleData', @tableSchema='deerwalk'</v>
      </c>
      <c r="W525" s="3" t="str">
        <f t="shared" si="189"/>
        <v/>
      </c>
      <c r="X525" s="3" t="str">
        <f t="shared" si="190"/>
        <v xml:space="preserve">/// &lt;summary&gt;Member ID to display on the application, as sent by client&lt;/summary&gt;
[Description("Member ID to display on the application, as sent by client")]
[Required]
[Column("mbr_id")]
[SampleData("9916897")]
[MaxLength(50)]
public string mbr_id { get; set; }
</v>
      </c>
      <c r="Y525" s="5" t="str">
        <f t="shared" si="191"/>
        <v>@Html.DescriptionListElement(model =&gt; model.mbr_id)</v>
      </c>
      <c r="Z525" s="3" t="str">
        <f t="shared" si="192"/>
        <v>MbrID</v>
      </c>
      <c r="AA525" s="3" t="str">
        <f t="shared" si="193"/>
        <v/>
      </c>
      <c r="AC525" s="3" t="str">
        <f t="shared" si="194"/>
        <v>exec db.ColumnPropertySet 'MemberPCP', 'mbr_id', 'Member ID', @propertyName='DisplayName', @tableSchema='deerwalk'</v>
      </c>
      <c r="AR525" s="3" t="str">
        <f t="shared" si="178"/>
        <v>mbr_id</v>
      </c>
      <c r="AS525" s="3" t="str">
        <f t="shared" si="196"/>
        <v>mbrid</v>
      </c>
      <c r="AT525" s="3">
        <f t="shared" si="197"/>
        <v>50</v>
      </c>
      <c r="AU525" s="3">
        <f t="shared" si="198"/>
        <v>50</v>
      </c>
      <c r="AV525" s="3" t="str">
        <f t="shared" si="180"/>
        <v/>
      </c>
      <c r="AW525" s="3" t="str">
        <f t="shared" si="180"/>
        <v/>
      </c>
      <c r="AX525" s="3" t="str">
        <f t="shared" si="180"/>
        <v/>
      </c>
      <c r="AY525" s="3" t="str">
        <f t="shared" si="180"/>
        <v/>
      </c>
      <c r="AZ525" s="3" t="str">
        <f t="shared" si="179"/>
        <v/>
      </c>
      <c r="BA525" s="3" t="str">
        <f t="shared" si="180"/>
        <v/>
      </c>
      <c r="BB525" s="3" t="str">
        <f t="shared" si="180"/>
        <v/>
      </c>
      <c r="BC525" s="3" t="str">
        <f t="shared" si="180"/>
        <v/>
      </c>
      <c r="BD525" s="3" t="str">
        <f t="shared" si="180"/>
        <v/>
      </c>
    </row>
    <row r="526" spans="1:56" ht="14.25" customHeight="1" x14ac:dyDescent="0.45">
      <c r="A526" s="3" t="str">
        <f t="shared" si="181"/>
        <v>MemberPCP.pcp_name</v>
      </c>
      <c r="B526" t="s">
        <v>649</v>
      </c>
      <c r="C526">
        <v>6</v>
      </c>
      <c r="D526" t="s">
        <v>795</v>
      </c>
      <c r="E526" s="4" t="s">
        <v>644</v>
      </c>
      <c r="F526" t="s">
        <v>644</v>
      </c>
      <c r="G526" t="s">
        <v>6</v>
      </c>
      <c r="H526" s="3">
        <f t="shared" si="195"/>
        <v>100</v>
      </c>
      <c r="I526" t="s">
        <v>835</v>
      </c>
      <c r="J526" s="4" t="s">
        <v>1050</v>
      </c>
      <c r="L526" t="s">
        <v>795</v>
      </c>
      <c r="N526" s="4"/>
      <c r="O526" s="3" t="b">
        <f t="shared" si="182"/>
        <v>0</v>
      </c>
      <c r="P526" s="3" t="str">
        <f t="shared" si="183"/>
        <v>MemberPCP</v>
      </c>
      <c r="Q526" s="3" t="str">
        <f t="shared" si="184"/>
        <v>varchar(100)</v>
      </c>
      <c r="S526" s="3" t="str">
        <f t="shared" si="185"/>
        <v>varchar(100)</v>
      </c>
      <c r="T526" s="3" t="str">
        <f t="shared" si="186"/>
        <v>alter table deerwalk.MemberPCP add pcp_name varchar(100)</v>
      </c>
      <c r="U526" s="3" t="str">
        <f t="shared" si="187"/>
        <v/>
      </c>
      <c r="V526" s="3" t="str">
        <f t="shared" si="188"/>
        <v/>
      </c>
      <c r="W526" s="3" t="str">
        <f t="shared" si="189"/>
        <v/>
      </c>
      <c r="X526" s="3" t="str">
        <f t="shared" si="190"/>
        <v xml:space="preserve">[Column("pcp_name")]
[MaxLength(100)]
public string pcp_name { get; set; }
</v>
      </c>
      <c r="Y526" s="5" t="str">
        <f t="shared" si="191"/>
        <v>@Html.DescriptionListElement(model =&gt; model.pcp_name)</v>
      </c>
      <c r="Z526" s="3" t="str">
        <f t="shared" si="192"/>
        <v>PcpName</v>
      </c>
      <c r="AA526" s="3" t="str">
        <f t="shared" si="193"/>
        <v/>
      </c>
      <c r="AC526" s="3" t="str">
        <f t="shared" si="194"/>
        <v>exec db.ColumnPropertySet 'MemberPCP', 'pcp_name', 'PCP Name', @propertyName='DisplayName', @tableSchema='deerwalk'</v>
      </c>
      <c r="AR526" s="3" t="str">
        <f t="shared" si="178"/>
        <v>pcp_name</v>
      </c>
      <c r="AS526" s="3" t="str">
        <f t="shared" si="196"/>
        <v>pcpname</v>
      </c>
      <c r="AT526" s="3">
        <f t="shared" si="197"/>
        <v>100</v>
      </c>
      <c r="AU526" s="3">
        <f t="shared" si="198"/>
        <v>100</v>
      </c>
      <c r="AV526" s="3" t="str">
        <f t="shared" si="180"/>
        <v/>
      </c>
      <c r="AW526" s="3" t="str">
        <f t="shared" si="180"/>
        <v/>
      </c>
      <c r="AX526" s="3" t="str">
        <f t="shared" si="180"/>
        <v/>
      </c>
      <c r="AY526" s="3" t="str">
        <f t="shared" si="180"/>
        <v/>
      </c>
      <c r="AZ526" s="3" t="str">
        <f t="shared" si="179"/>
        <v/>
      </c>
      <c r="BA526" s="3" t="str">
        <f t="shared" si="180"/>
        <v/>
      </c>
      <c r="BB526" s="3" t="str">
        <f t="shared" si="180"/>
        <v/>
      </c>
      <c r="BC526" s="3" t="str">
        <f t="shared" si="180"/>
        <v/>
      </c>
      <c r="BD526" s="3" t="str">
        <f t="shared" si="180"/>
        <v/>
      </c>
    </row>
    <row r="527" spans="1:56" ht="14.25" customHeight="1" x14ac:dyDescent="0.45">
      <c r="A527" s="3" t="str">
        <f t="shared" si="181"/>
        <v>MemberPCP.pcp_npi</v>
      </c>
      <c r="B527" t="s">
        <v>649</v>
      </c>
      <c r="C527">
        <v>7</v>
      </c>
      <c r="D527" t="s">
        <v>795</v>
      </c>
      <c r="E527" s="4" t="s">
        <v>645</v>
      </c>
      <c r="F527" t="s">
        <v>645</v>
      </c>
      <c r="G527" t="s">
        <v>6</v>
      </c>
      <c r="H527" s="3">
        <f t="shared" si="195"/>
        <v>100</v>
      </c>
      <c r="I527" t="s">
        <v>835</v>
      </c>
      <c r="J527" s="4" t="s">
        <v>953</v>
      </c>
      <c r="K527" t="s">
        <v>646</v>
      </c>
      <c r="L527" t="s">
        <v>795</v>
      </c>
      <c r="N527" s="4"/>
      <c r="O527" s="3" t="b">
        <f t="shared" si="182"/>
        <v>0</v>
      </c>
      <c r="P527" s="3" t="str">
        <f t="shared" si="183"/>
        <v>MemberPCP</v>
      </c>
      <c r="Q527" s="3" t="str">
        <f t="shared" si="184"/>
        <v>varchar(100)</v>
      </c>
      <c r="S527" s="3" t="str">
        <f t="shared" si="185"/>
        <v>varchar(100)</v>
      </c>
      <c r="T527" s="3" t="str">
        <f t="shared" si="186"/>
        <v>alter table deerwalk.MemberPCP add pcp_npi varchar(100)</v>
      </c>
      <c r="U527" s="3" t="str">
        <f t="shared" si="187"/>
        <v>exec db.ColumnPropertySet 'MemberPCP', 'pcp_npi', 'May be null', @tableSchema='deerwalk'</v>
      </c>
      <c r="V527" s="3" t="str">
        <f t="shared" si="188"/>
        <v/>
      </c>
      <c r="W527" s="3" t="str">
        <f t="shared" si="189"/>
        <v/>
      </c>
      <c r="X527" s="3" t="str">
        <f t="shared" si="190"/>
        <v xml:space="preserve">/// &lt;summary&gt;May be null&lt;/summary&gt;
[Description("May be null")]
[Column("pcp_npi")]
[MaxLength(100)]
public string pcp_npi { get; set; }
</v>
      </c>
      <c r="Y527" s="5" t="str">
        <f t="shared" si="191"/>
        <v>@Html.DescriptionListElement(model =&gt; model.pcp_npi)</v>
      </c>
      <c r="Z527" s="3" t="str">
        <f t="shared" si="192"/>
        <v>PcpNpi</v>
      </c>
      <c r="AA527" s="3" t="str">
        <f t="shared" si="193"/>
        <v/>
      </c>
      <c r="AC527" s="3" t="str">
        <f t="shared" si="194"/>
        <v>exec db.ColumnPropertySet 'MemberPCP', 'pcp_npi', 'May be', @propertyName='DisplayName', @tableSchema='deerwalk'</v>
      </c>
      <c r="AR527" s="3" t="str">
        <f t="shared" si="178"/>
        <v>pcp_npi</v>
      </c>
      <c r="AS527" s="3" t="str">
        <f t="shared" si="196"/>
        <v>pcpnpi</v>
      </c>
      <c r="AT527" s="3">
        <f t="shared" si="197"/>
        <v>100</v>
      </c>
      <c r="AU527" s="3">
        <f t="shared" si="198"/>
        <v>100</v>
      </c>
      <c r="AV527" s="3" t="str">
        <f t="shared" si="180"/>
        <v/>
      </c>
      <c r="AW527" s="3" t="str">
        <f t="shared" si="180"/>
        <v/>
      </c>
      <c r="AX527" s="3" t="str">
        <f t="shared" si="180"/>
        <v/>
      </c>
      <c r="AY527" s="3" t="str">
        <f t="shared" si="180"/>
        <v/>
      </c>
      <c r="AZ527" s="3" t="str">
        <f t="shared" si="179"/>
        <v/>
      </c>
      <c r="BA527" s="3" t="str">
        <f t="shared" si="180"/>
        <v/>
      </c>
      <c r="BB527" s="3" t="str">
        <f t="shared" si="180"/>
        <v/>
      </c>
      <c r="BC527" s="3" t="str">
        <f t="shared" si="180"/>
        <v/>
      </c>
      <c r="BD527" s="3" t="str">
        <f t="shared" si="180"/>
        <v/>
      </c>
    </row>
    <row r="528" spans="1:56" ht="14.25" customHeight="1" x14ac:dyDescent="0.45">
      <c r="A528" s="3" t="str">
        <f t="shared" si="181"/>
        <v>MemberPCP.start_date</v>
      </c>
      <c r="B528" t="s">
        <v>649</v>
      </c>
      <c r="C528">
        <v>8</v>
      </c>
      <c r="D528" t="s">
        <v>795</v>
      </c>
      <c r="E528" s="4" t="s">
        <v>647</v>
      </c>
      <c r="F528" t="s">
        <v>647</v>
      </c>
      <c r="G528" t="s">
        <v>29</v>
      </c>
      <c r="H528" s="3" t="str">
        <f t="shared" si="195"/>
        <v/>
      </c>
      <c r="I528" t="s">
        <v>795</v>
      </c>
      <c r="J528" s="4" t="s">
        <v>953</v>
      </c>
      <c r="K528" t="s">
        <v>646</v>
      </c>
      <c r="L528" t="s">
        <v>795</v>
      </c>
      <c r="N528" s="4"/>
      <c r="O528" s="3" t="b">
        <f t="shared" si="182"/>
        <v>0</v>
      </c>
      <c r="P528" s="3" t="str">
        <f t="shared" si="183"/>
        <v>MemberPCP</v>
      </c>
      <c r="Q528" s="3" t="str">
        <f t="shared" si="184"/>
        <v>date</v>
      </c>
      <c r="S528" s="3" t="str">
        <f t="shared" si="185"/>
        <v>date</v>
      </c>
      <c r="T528" s="3" t="str">
        <f t="shared" si="186"/>
        <v>alter table deerwalk.MemberPCP add start_date date</v>
      </c>
      <c r="U528" s="3" t="str">
        <f t="shared" si="187"/>
        <v>exec db.ColumnPropertySet 'MemberPCP', 'start_date', 'May be null', @tableSchema='deerwalk'</v>
      </c>
      <c r="V528" s="3" t="str">
        <f t="shared" si="188"/>
        <v/>
      </c>
      <c r="W528" s="3" t="str">
        <f t="shared" si="189"/>
        <v/>
      </c>
      <c r="X528" s="3" t="str">
        <f t="shared" si="190"/>
        <v xml:space="preserve">/// &lt;summary&gt;May be null&lt;/summary&gt;
[Description("May be null")]
[DataType(DataType.Date)]
[Column("start_date")]
public DateTime start_date { get; set; }
</v>
      </c>
      <c r="Y528" s="5" t="str">
        <f t="shared" si="191"/>
        <v>@Html.DescriptionListElement(model =&gt; model.start_date)</v>
      </c>
      <c r="Z528" s="3" t="str">
        <f t="shared" si="192"/>
        <v>StartDate</v>
      </c>
      <c r="AA528" s="3" t="str">
        <f t="shared" si="193"/>
        <v>alter table deerwalk.MemberPCP add StartDateDateDimId int null references DateDimensions(DateDimensionId);  exec db.ColumnPropertySet 'MemberPCP', 'StartDateDateDimId', 'start_date', @propertyName='BaseField', @tableSchema='deerwalk'</v>
      </c>
      <c r="AB528" t="str">
        <f>"update dw set "&amp;Z528&amp;"DateDimId=dd.DateDimensionId from deerwalk."&amp;P528&amp;" dw inner join dbo.datedimensions dd on dw."&amp;E528&amp;"=dd.calendardate and dd.TenantId=@tenantId where dw."&amp;Z528&amp;"DateDimId is null and dw."&amp;E528&amp;" is not null;
exec db.PrintNow 'Updated {n0} deerwalk."&amp;P528&amp;"."&amp;Z528&amp;"DateDimId fields', @@rowcount;
"</f>
        <v xml:space="preserve">update dw set StartDateDateDimId=dd.DateDimensionId from deerwalk.MemberPCP dw inner join dbo.datedimensions dd on dw.start_date=dd.calendardate and dd.TenantId=@tenantId where dw.StartDateDateDimId is null and dw.start_date is not null;
exec db.PrintNow 'Updated {n0} deerwalk.MemberPCP.StartDateDateDimId fields', @@rowcount;
</v>
      </c>
      <c r="AC528" s="3" t="str">
        <f t="shared" si="194"/>
        <v>exec db.ColumnPropertySet 'MemberPCP', 'start_date', 'May be', @propertyName='DisplayName', @tableSchema='deerwalk'</v>
      </c>
      <c r="AR528" s="3" t="str">
        <f t="shared" si="178"/>
        <v>start_date</v>
      </c>
      <c r="AS528" s="3" t="str">
        <f t="shared" si="196"/>
        <v>startdate</v>
      </c>
      <c r="AT528" s="3" t="str">
        <f t="shared" si="197"/>
        <v/>
      </c>
      <c r="AU528" s="3" t="e">
        <f t="shared" si="198"/>
        <v>#VALUE!</v>
      </c>
      <c r="AV528" s="3" t="str">
        <f t="shared" si="180"/>
        <v/>
      </c>
      <c r="AW528" s="3" t="str">
        <f t="shared" si="180"/>
        <v/>
      </c>
      <c r="AX528" s="3" t="str">
        <f t="shared" si="180"/>
        <v/>
      </c>
      <c r="AY528" s="3" t="str">
        <f t="shared" si="180"/>
        <v/>
      </c>
      <c r="AZ528" s="3" t="str">
        <f t="shared" si="179"/>
        <v/>
      </c>
      <c r="BA528" s="3" t="str">
        <f t="shared" si="180"/>
        <v/>
      </c>
      <c r="BB528" s="3" t="str">
        <f t="shared" si="180"/>
        <v/>
      </c>
      <c r="BC528" s="3" t="str">
        <f t="shared" si="180"/>
        <v/>
      </c>
      <c r="BD528" s="3" t="str">
        <f t="shared" si="180"/>
        <v/>
      </c>
    </row>
    <row r="529" spans="1:56" ht="14.25" customHeight="1" x14ac:dyDescent="0.45">
      <c r="A529" s="3" t="str">
        <f t="shared" si="181"/>
        <v>MemberPCP.end_date</v>
      </c>
      <c r="B529" t="s">
        <v>649</v>
      </c>
      <c r="C529">
        <v>9</v>
      </c>
      <c r="D529" t="s">
        <v>795</v>
      </c>
      <c r="E529" s="4" t="s">
        <v>648</v>
      </c>
      <c r="F529" t="s">
        <v>648</v>
      </c>
      <c r="G529" t="s">
        <v>29</v>
      </c>
      <c r="H529" s="3" t="str">
        <f t="shared" si="195"/>
        <v/>
      </c>
      <c r="I529" t="s">
        <v>795</v>
      </c>
      <c r="J529" s="4" t="s">
        <v>953</v>
      </c>
      <c r="K529" t="s">
        <v>646</v>
      </c>
      <c r="L529" t="s">
        <v>795</v>
      </c>
      <c r="N529" s="4"/>
      <c r="O529" s="3" t="b">
        <f t="shared" si="182"/>
        <v>0</v>
      </c>
      <c r="P529" s="3" t="str">
        <f t="shared" si="183"/>
        <v>MemberPCP</v>
      </c>
      <c r="Q529" s="3" t="str">
        <f t="shared" si="184"/>
        <v>date</v>
      </c>
      <c r="S529" s="3" t="str">
        <f t="shared" si="185"/>
        <v>date</v>
      </c>
      <c r="T529" s="3" t="str">
        <f t="shared" si="186"/>
        <v>alter table deerwalk.MemberPCP add end_date date</v>
      </c>
      <c r="U529" s="3" t="str">
        <f t="shared" si="187"/>
        <v>exec db.ColumnPropertySet 'MemberPCP', 'end_date', 'May be null', @tableSchema='deerwalk'</v>
      </c>
      <c r="V529" s="3" t="str">
        <f t="shared" si="188"/>
        <v/>
      </c>
      <c r="W529" s="3" t="str">
        <f t="shared" si="189"/>
        <v/>
      </c>
      <c r="X529" s="3" t="str">
        <f t="shared" si="190"/>
        <v xml:space="preserve">/// &lt;summary&gt;May be null&lt;/summary&gt;
[Description("May be null")]
[DataType(DataType.Date)]
[Column("end_date")]
public DateTime end_date { get; set; }
</v>
      </c>
      <c r="Y529" s="5" t="str">
        <f t="shared" si="191"/>
        <v>@Html.DescriptionListElement(model =&gt; model.end_date)</v>
      </c>
      <c r="Z529" s="3" t="str">
        <f t="shared" si="192"/>
        <v>EndDate</v>
      </c>
      <c r="AA529" s="3" t="str">
        <f t="shared" si="193"/>
        <v>alter table deerwalk.MemberPCP add EndDateDateDimId int null references DateDimensions(DateDimensionId);  exec db.ColumnPropertySet 'MemberPCP', 'EndDateDateDimId', 'end_date', @propertyName='BaseField', @tableSchema='deerwalk'</v>
      </c>
      <c r="AB529" t="str">
        <f>"update dw set "&amp;Z529&amp;"DateDimId=dd.DateDimensionId from deerwalk."&amp;P529&amp;" dw inner join dbo.datedimensions dd on dw."&amp;E529&amp;"=dd.calendardate and dd.TenantId=@tenantId where dw."&amp;Z529&amp;"DateDimId is null and dw."&amp;E529&amp;" is not null;
exec db.PrintNow 'Updated {n0} deerwalk."&amp;P529&amp;"."&amp;Z529&amp;"DateDimId fields', @@rowcount;
"</f>
        <v xml:space="preserve">update dw set EndDateDateDimId=dd.DateDimensionId from deerwalk.MemberPCP dw inner join dbo.datedimensions dd on dw.end_date=dd.calendardate and dd.TenantId=@tenantId where dw.EndDateDateDimId is null and dw.end_date is not null;
exec db.PrintNow 'Updated {n0} deerwalk.MemberPCP.EndDateDateDimId fields', @@rowcount;
</v>
      </c>
      <c r="AC529" s="3" t="str">
        <f t="shared" si="194"/>
        <v>exec db.ColumnPropertySet 'MemberPCP', 'end_date', 'May be', @propertyName='DisplayName', @tableSchema='deerwalk'</v>
      </c>
      <c r="AR529" s="3" t="str">
        <f t="shared" si="178"/>
        <v>end_date</v>
      </c>
      <c r="AS529" s="3" t="str">
        <f t="shared" si="196"/>
        <v>enddate</v>
      </c>
      <c r="AT529" s="3" t="str">
        <f t="shared" si="197"/>
        <v/>
      </c>
      <c r="AU529" s="3" t="e">
        <f t="shared" si="198"/>
        <v>#VALUE!</v>
      </c>
      <c r="AV529" s="3" t="str">
        <f t="shared" si="180"/>
        <v/>
      </c>
      <c r="AW529" s="3" t="str">
        <f t="shared" si="180"/>
        <v/>
      </c>
      <c r="AX529" s="3" t="str">
        <f t="shared" si="180"/>
        <v/>
      </c>
      <c r="AY529" s="3" t="str">
        <f t="shared" si="180"/>
        <v/>
      </c>
      <c r="AZ529" s="3" t="str">
        <f t="shared" si="179"/>
        <v/>
      </c>
      <c r="BA529" s="3" t="str">
        <f t="shared" si="180"/>
        <v/>
      </c>
      <c r="BB529" s="3" t="str">
        <f t="shared" si="180"/>
        <v/>
      </c>
      <c r="BC529" s="3" t="str">
        <f t="shared" si="180"/>
        <v/>
      </c>
      <c r="BD529" s="3" t="str">
        <f t="shared" si="180"/>
        <v/>
      </c>
    </row>
    <row r="530" spans="1:56" ht="14.25" customHeight="1" x14ac:dyDescent="0.45">
      <c r="A530" s="3" t="str">
        <f t="shared" si="181"/>
        <v>Scores.dw_record_id</v>
      </c>
      <c r="B530" t="s">
        <v>676</v>
      </c>
      <c r="C530">
        <v>1</v>
      </c>
      <c r="D530" t="s">
        <v>795</v>
      </c>
      <c r="E530" s="4" t="s">
        <v>618</v>
      </c>
      <c r="F530" t="s">
        <v>618</v>
      </c>
      <c r="G530" t="s">
        <v>262</v>
      </c>
      <c r="H530" s="3" t="str">
        <f t="shared" si="195"/>
        <v/>
      </c>
      <c r="I530" t="s">
        <v>795</v>
      </c>
      <c r="J530" s="4" t="s">
        <v>1034</v>
      </c>
      <c r="K530" t="s">
        <v>619</v>
      </c>
      <c r="L530" t="s">
        <v>800</v>
      </c>
      <c r="N530" s="4"/>
      <c r="O530" s="3" t="b">
        <f t="shared" si="182"/>
        <v>0</v>
      </c>
      <c r="P530" s="3" t="str">
        <f t="shared" si="183"/>
        <v>Scores</v>
      </c>
      <c r="Q530" s="3" t="str">
        <f t="shared" si="184"/>
        <v>int</v>
      </c>
      <c r="S530" s="3" t="str">
        <f t="shared" si="185"/>
        <v>int</v>
      </c>
      <c r="T530" s="3" t="str">
        <f t="shared" si="186"/>
        <v>alter table deerwalk.Scores add dw_record_id int</v>
      </c>
      <c r="U530" s="3" t="str">
        <f t="shared" si="187"/>
        <v>exec db.ColumnPropertySet 'Scores', 'dw_record_id', 'Auto-increment number-a unique identifier for Makalu engine', @tableSchema='deerwalk'</v>
      </c>
      <c r="V530" s="3" t="str">
        <f t="shared" si="188"/>
        <v>exec db.ColumnPropertySet 'Scores', 'dw_record_id', '1', @propertyName='SampleData', @tableSchema='deerwalk'</v>
      </c>
      <c r="W530" s="3" t="str">
        <f t="shared" si="189"/>
        <v/>
      </c>
      <c r="X530" s="3" t="str">
        <f t="shared" si="190"/>
        <v xml:space="preserve">/// &lt;summary&gt;Auto-increment number-a unique identifier for Makalu engine&lt;/summary&gt;
[Description("Auto-increment number-a unique identifier for Makalu engine")]
[Column("dw_record_id")]
[SampleData("1")]
public int dw_record_id { get; set; }
</v>
      </c>
      <c r="Y530" s="5" t="str">
        <f t="shared" si="191"/>
        <v>@Html.DescriptionListElement(model =&gt; model.dw_record_id)</v>
      </c>
      <c r="Z530" s="3" t="str">
        <f t="shared" si="192"/>
        <v>DwRecordID</v>
      </c>
      <c r="AA530" s="3" t="str">
        <f t="shared" si="193"/>
        <v/>
      </c>
      <c r="AC530" s="3" t="str">
        <f t="shared" si="194"/>
        <v>exec db.ColumnPropertySet 'Scores', 'dw_record_id', 'Score RID', @propertyName='DisplayName', @tableSchema='deerwalk'</v>
      </c>
      <c r="AR530" s="3" t="str">
        <f t="shared" si="178"/>
        <v>dw_record_id</v>
      </c>
      <c r="AS530" s="3" t="str">
        <f t="shared" si="196"/>
        <v>dwrecordid</v>
      </c>
      <c r="AT530" s="3" t="str">
        <f t="shared" si="197"/>
        <v/>
      </c>
      <c r="AU530" s="3" t="e">
        <f t="shared" si="198"/>
        <v>#VALUE!</v>
      </c>
      <c r="AV530" s="3" t="str">
        <f t="shared" si="180"/>
        <v/>
      </c>
      <c r="AW530" s="3" t="str">
        <f t="shared" si="180"/>
        <v/>
      </c>
      <c r="AX530" s="3" t="str">
        <f t="shared" si="180"/>
        <v/>
      </c>
      <c r="AY530" s="3" t="str">
        <f t="shared" si="180"/>
        <v/>
      </c>
      <c r="AZ530" s="3" t="str">
        <f t="shared" si="179"/>
        <v/>
      </c>
      <c r="BA530" s="3" t="str">
        <f t="shared" si="180"/>
        <v/>
      </c>
      <c r="BB530" s="3" t="str">
        <f t="shared" si="180"/>
        <v/>
      </c>
      <c r="BC530" s="3" t="str">
        <f t="shared" si="180"/>
        <v/>
      </c>
      <c r="BD530" s="3" t="str">
        <f t="shared" si="180"/>
        <v/>
      </c>
    </row>
    <row r="531" spans="1:56" ht="14.25" customHeight="1" x14ac:dyDescent="0.45">
      <c r="A531" s="3" t="str">
        <f t="shared" si="181"/>
        <v>Scores.dw_account_id</v>
      </c>
      <c r="B531" t="s">
        <v>676</v>
      </c>
      <c r="C531">
        <v>2</v>
      </c>
      <c r="D531" t="s">
        <v>795</v>
      </c>
      <c r="E531" s="4" t="s">
        <v>620</v>
      </c>
      <c r="F531" t="s">
        <v>620</v>
      </c>
      <c r="G531" t="s">
        <v>6</v>
      </c>
      <c r="H531" s="3">
        <f t="shared" si="195"/>
        <v>50</v>
      </c>
      <c r="I531" t="s">
        <v>860</v>
      </c>
      <c r="J531" s="4" t="s">
        <v>621</v>
      </c>
      <c r="K531" t="s">
        <v>621</v>
      </c>
      <c r="L531" t="s">
        <v>850</v>
      </c>
      <c r="N531" s="4"/>
      <c r="O531" s="3" t="b">
        <f t="shared" si="182"/>
        <v>0</v>
      </c>
      <c r="P531" s="3" t="str">
        <f t="shared" si="183"/>
        <v>Scores</v>
      </c>
      <c r="Q531" s="3" t="str">
        <f t="shared" si="184"/>
        <v>varchar(50)</v>
      </c>
      <c r="S531" s="3" t="str">
        <f t="shared" si="185"/>
        <v>varchar(50)</v>
      </c>
      <c r="T531" s="3" t="str">
        <f t="shared" si="186"/>
        <v>alter table deerwalk.Scores add dw_account_id varchar(50)</v>
      </c>
      <c r="U531" s="3" t="str">
        <f t="shared" si="187"/>
        <v>exec db.ColumnPropertySet 'Scores', 'dw_account_id', 'Account id', @tableSchema='deerwalk'</v>
      </c>
      <c r="V531" s="3" t="str">
        <f t="shared" si="188"/>
        <v>exec db.ColumnPropertySet 'Scores', 'dw_account_id', '1027', @propertyName='SampleData', @tableSchema='deerwalk'</v>
      </c>
      <c r="W531" s="3" t="str">
        <f t="shared" si="189"/>
        <v/>
      </c>
      <c r="X531" s="3" t="str">
        <f t="shared" si="190"/>
        <v xml:space="preserve">/// &lt;summary&gt;Account id&lt;/summary&gt;
[Description("Account id")]
[Column("dw_account_id")]
[SampleData("1027")]
[MaxLength(50)]
public string dw_account_id { get; set; }
</v>
      </c>
      <c r="Y531" s="5" t="str">
        <f t="shared" si="191"/>
        <v>@Html.DescriptionListElement(model =&gt; model.dw_account_id)</v>
      </c>
      <c r="Z531" s="3" t="str">
        <f t="shared" si="192"/>
        <v>DwAccountID</v>
      </c>
      <c r="AA531" s="3" t="str">
        <f t="shared" si="193"/>
        <v/>
      </c>
      <c r="AC531" s="3" t="str">
        <f t="shared" si="194"/>
        <v>exec db.ColumnPropertySet 'Scores', 'dw_account_id', 'Account id', @propertyName='DisplayName', @tableSchema='deerwalk'</v>
      </c>
      <c r="AR531" s="3" t="str">
        <f t="shared" si="178"/>
        <v>dw_account_id</v>
      </c>
      <c r="AS531" s="3" t="str">
        <f t="shared" si="196"/>
        <v>dwaccountid</v>
      </c>
      <c r="AT531" s="3">
        <f t="shared" si="197"/>
        <v>50</v>
      </c>
      <c r="AU531" s="3">
        <f t="shared" si="198"/>
        <v>50</v>
      </c>
      <c r="AV531" s="3" t="str">
        <f t="shared" si="180"/>
        <v/>
      </c>
      <c r="AW531" s="3" t="str">
        <f t="shared" si="180"/>
        <v/>
      </c>
      <c r="AX531" s="3" t="str">
        <f t="shared" si="180"/>
        <v/>
      </c>
      <c r="AY531" s="3" t="str">
        <f t="shared" si="180"/>
        <v/>
      </c>
      <c r="AZ531" s="3" t="str">
        <f t="shared" si="179"/>
        <v/>
      </c>
      <c r="BA531" s="3" t="str">
        <f t="shared" si="180"/>
        <v/>
      </c>
      <c r="BB531" s="3" t="str">
        <f t="shared" si="180"/>
        <v/>
      </c>
      <c r="BC531" s="3" t="str">
        <f t="shared" si="180"/>
        <v/>
      </c>
      <c r="BD531" s="3" t="str">
        <f t="shared" si="180"/>
        <v/>
      </c>
    </row>
    <row r="532" spans="1:56" ht="14.25" customHeight="1" x14ac:dyDescent="0.45">
      <c r="A532" s="3" t="str">
        <f t="shared" si="181"/>
        <v>Scores.dw_client_id</v>
      </c>
      <c r="B532" t="s">
        <v>676</v>
      </c>
      <c r="C532">
        <v>3</v>
      </c>
      <c r="D532" t="s">
        <v>795</v>
      </c>
      <c r="E532" s="4" t="s">
        <v>622</v>
      </c>
      <c r="F532" t="s">
        <v>622</v>
      </c>
      <c r="G532" t="s">
        <v>6</v>
      </c>
      <c r="H532" s="3">
        <f t="shared" si="195"/>
        <v>50</v>
      </c>
      <c r="I532" t="s">
        <v>860</v>
      </c>
      <c r="J532" s="4" t="s">
        <v>1156</v>
      </c>
      <c r="K532" t="s">
        <v>623</v>
      </c>
      <c r="L532" t="s">
        <v>800</v>
      </c>
      <c r="N532" s="4"/>
      <c r="O532" s="3" t="b">
        <f t="shared" si="182"/>
        <v>0</v>
      </c>
      <c r="P532" s="3" t="str">
        <f t="shared" si="183"/>
        <v>Scores</v>
      </c>
      <c r="Q532" s="3" t="str">
        <f t="shared" si="184"/>
        <v>varchar(50)</v>
      </c>
      <c r="S532" s="3" t="str">
        <f t="shared" si="185"/>
        <v>varchar(50)</v>
      </c>
      <c r="T532" s="3" t="str">
        <f t="shared" si="186"/>
        <v>alter table deerwalk.Scores add dw_client_id varchar(50)</v>
      </c>
      <c r="U532" s="3" t="str">
        <f t="shared" si="187"/>
        <v>exec db.ColumnPropertySet 'Scores', 'dw_client_id', 'Clientid', @tableSchema='deerwalk'</v>
      </c>
      <c r="V532" s="3" t="str">
        <f t="shared" si="188"/>
        <v>exec db.ColumnPropertySet 'Scores', 'dw_client_id', '1', @propertyName='SampleData', @tableSchema='deerwalk'</v>
      </c>
      <c r="W532" s="3" t="str">
        <f t="shared" si="189"/>
        <v/>
      </c>
      <c r="X532" s="3" t="str">
        <f t="shared" si="190"/>
        <v xml:space="preserve">/// &lt;summary&gt;Clientid&lt;/summary&gt;
[Description("Clientid")]
[Column("dw_client_id")]
[SampleData("1")]
[MaxLength(50)]
public string dw_client_id { get; set; }
</v>
      </c>
      <c r="Y532" s="5" t="str">
        <f t="shared" si="191"/>
        <v>@Html.DescriptionListElement(model =&gt; model.dw_client_id)</v>
      </c>
      <c r="Z532" s="3" t="str">
        <f t="shared" si="192"/>
        <v>DwClientID</v>
      </c>
      <c r="AA532" s="3" t="str">
        <f t="shared" si="193"/>
        <v/>
      </c>
      <c r="AC532" s="3" t="str">
        <f t="shared" si="194"/>
        <v>exec db.ColumnPropertySet 'Scores', 'dw_client_id', 'Client ID', @propertyName='DisplayName', @tableSchema='deerwalk'</v>
      </c>
      <c r="AR532" s="3" t="str">
        <f t="shared" si="178"/>
        <v>dw_client_id</v>
      </c>
      <c r="AS532" s="3" t="str">
        <f t="shared" si="196"/>
        <v>dwclientid</v>
      </c>
      <c r="AT532" s="3">
        <f t="shared" si="197"/>
        <v>50</v>
      </c>
      <c r="AU532" s="3">
        <f t="shared" si="198"/>
        <v>50</v>
      </c>
      <c r="AV532" s="3" t="str">
        <f t="shared" si="180"/>
        <v/>
      </c>
      <c r="AW532" s="3" t="str">
        <f t="shared" si="180"/>
        <v/>
      </c>
      <c r="AX532" s="3" t="str">
        <f t="shared" si="180"/>
        <v/>
      </c>
      <c r="AY532" s="3" t="str">
        <f t="shared" si="180"/>
        <v/>
      </c>
      <c r="AZ532" s="3" t="str">
        <f t="shared" si="179"/>
        <v/>
      </c>
      <c r="BA532" s="3" t="str">
        <f t="shared" si="180"/>
        <v/>
      </c>
      <c r="BB532" s="3" t="str">
        <f t="shared" si="180"/>
        <v/>
      </c>
      <c r="BC532" s="3" t="str">
        <f t="shared" si="180"/>
        <v/>
      </c>
      <c r="BD532" s="3" t="str">
        <f t="shared" si="180"/>
        <v/>
      </c>
    </row>
    <row r="533" spans="1:56" ht="14.25" customHeight="1" x14ac:dyDescent="0.45">
      <c r="A533" s="3" t="str">
        <f t="shared" si="181"/>
        <v>Scores.dw_member_id</v>
      </c>
      <c r="B533" t="s">
        <v>676</v>
      </c>
      <c r="C533">
        <v>4</v>
      </c>
      <c r="D533" t="s">
        <v>795</v>
      </c>
      <c r="E533" s="4" t="s">
        <v>174</v>
      </c>
      <c r="F533" t="s">
        <v>174</v>
      </c>
      <c r="G533" t="s">
        <v>6</v>
      </c>
      <c r="H533" s="3">
        <f t="shared" si="195"/>
        <v>50</v>
      </c>
      <c r="I533" t="s">
        <v>860</v>
      </c>
      <c r="J533" s="4" t="s">
        <v>175</v>
      </c>
      <c r="K533" t="s">
        <v>175</v>
      </c>
      <c r="L533" t="s">
        <v>176</v>
      </c>
      <c r="N533" s="4"/>
      <c r="O533" s="3" t="b">
        <f t="shared" si="182"/>
        <v>0</v>
      </c>
      <c r="P533" s="3" t="str">
        <f t="shared" si="183"/>
        <v>Scores</v>
      </c>
      <c r="Q533" s="3" t="str">
        <f t="shared" si="184"/>
        <v>varchar(50)</v>
      </c>
      <c r="S533" s="3" t="str">
        <f t="shared" si="185"/>
        <v>varchar(50)</v>
      </c>
      <c r="T533" s="3" t="str">
        <f t="shared" si="186"/>
        <v>alter table deerwalk.Scores add dw_member_id varchar(50)</v>
      </c>
      <c r="U533" s="3" t="str">
        <f t="shared" si="187"/>
        <v>exec db.ColumnPropertySet 'Scores', 'dw_member_id', 'Member ID', @tableSchema='deerwalk'</v>
      </c>
      <c r="V533" s="3" t="str">
        <f t="shared" si="188"/>
        <v>exec db.ColumnPropertySet 'Scores', 'dw_member_id', 'Hash Encrypted', @propertyName='SampleData', @tableSchema='deerwalk'</v>
      </c>
      <c r="W533" s="3" t="str">
        <f t="shared" si="189"/>
        <v/>
      </c>
      <c r="X533" s="3" t="str">
        <f t="shared" si="190"/>
        <v xml:space="preserve">/// &lt;summary&gt;Member ID&lt;/summary&gt;
[Description("Member ID")]
[Column("dw_member_id")]
[SampleData("Hash Encrypted")]
[MaxLength(50)]
public string dw_member_id { get; set; }
</v>
      </c>
      <c r="Y533" s="5" t="str">
        <f t="shared" si="191"/>
        <v>@Html.DescriptionListElement(model =&gt; model.dw_member_id)</v>
      </c>
      <c r="Z533" s="3" t="str">
        <f t="shared" si="192"/>
        <v>DwMemberID</v>
      </c>
      <c r="AA533" s="3" t="str">
        <f t="shared" si="193"/>
        <v/>
      </c>
      <c r="AC533" s="3" t="str">
        <f t="shared" si="194"/>
        <v>exec db.ColumnPropertySet 'Scores', 'dw_member_id', 'Member ID', @propertyName='DisplayName', @tableSchema='deerwalk'</v>
      </c>
      <c r="AR533" s="3" t="str">
        <f t="shared" si="178"/>
        <v>dw_member_id</v>
      </c>
      <c r="AS533" s="3" t="str">
        <f t="shared" si="196"/>
        <v>dwmemberid</v>
      </c>
      <c r="AT533" s="3">
        <f t="shared" si="197"/>
        <v>50</v>
      </c>
      <c r="AU533" s="3">
        <f t="shared" si="198"/>
        <v>50</v>
      </c>
      <c r="AV533" s="3" t="str">
        <f t="shared" si="180"/>
        <v/>
      </c>
      <c r="AW533" s="3" t="str">
        <f t="shared" si="180"/>
        <v/>
      </c>
      <c r="AX533" s="3" t="str">
        <f t="shared" si="180"/>
        <v/>
      </c>
      <c r="AY533" s="3" t="str">
        <f t="shared" si="180"/>
        <v/>
      </c>
      <c r="AZ533" s="3" t="str">
        <f t="shared" si="179"/>
        <v/>
      </c>
      <c r="BA533" s="3" t="str">
        <f t="shared" si="180"/>
        <v/>
      </c>
      <c r="BB533" s="3" t="str">
        <f t="shared" si="180"/>
        <v/>
      </c>
      <c r="BC533" s="3" t="str">
        <f t="shared" si="180"/>
        <v/>
      </c>
      <c r="BD533" s="3" t="str">
        <f t="shared" si="180"/>
        <v/>
      </c>
    </row>
    <row r="534" spans="1:56" ht="14.25" customHeight="1" x14ac:dyDescent="0.45">
      <c r="A534" s="3" t="str">
        <f t="shared" si="181"/>
        <v>Scores.mbr_id</v>
      </c>
      <c r="B534" t="s">
        <v>676</v>
      </c>
      <c r="C534">
        <v>5</v>
      </c>
      <c r="D534" t="s">
        <v>800</v>
      </c>
      <c r="E534" s="4" t="s">
        <v>5</v>
      </c>
      <c r="F534" t="s">
        <v>5</v>
      </c>
      <c r="G534" t="s">
        <v>6</v>
      </c>
      <c r="H534" s="3">
        <f t="shared" si="195"/>
        <v>50</v>
      </c>
      <c r="I534">
        <v>50</v>
      </c>
      <c r="J534" s="4" t="s">
        <v>175</v>
      </c>
      <c r="K534" t="s">
        <v>7</v>
      </c>
      <c r="L534" t="s">
        <v>794</v>
      </c>
      <c r="N534" s="4"/>
      <c r="O534" s="3" t="b">
        <f t="shared" si="182"/>
        <v>0</v>
      </c>
      <c r="P534" s="3" t="str">
        <f t="shared" si="183"/>
        <v>Scores</v>
      </c>
      <c r="Q534" s="3" t="str">
        <f t="shared" si="184"/>
        <v xml:space="preserve">varchar(50) not null </v>
      </c>
      <c r="S534" s="3" t="str">
        <f t="shared" si="185"/>
        <v xml:space="preserve">varchar(50) not null </v>
      </c>
      <c r="T534" s="3" t="str">
        <f t="shared" si="186"/>
        <v xml:space="preserve">alter table deerwalk.Scores add mbr_id varchar(50) not null </v>
      </c>
      <c r="U534" s="3" t="str">
        <f t="shared" si="187"/>
        <v>exec db.ColumnPropertySet 'Scores', 'mbr_id', 'Member ID to display on the application, as sent by client', @tableSchema='deerwalk'</v>
      </c>
      <c r="V534" s="3" t="str">
        <f t="shared" si="188"/>
        <v>exec db.ColumnPropertySet 'Scores', 'mbr_id', '9916897', @propertyName='SampleData', @tableSchema='deerwalk'</v>
      </c>
      <c r="W534" s="3" t="str">
        <f t="shared" si="189"/>
        <v/>
      </c>
      <c r="X534" s="3" t="str">
        <f t="shared" si="190"/>
        <v xml:space="preserve">/// &lt;summary&gt;Member ID to display on the application, as sent by client&lt;/summary&gt;
[Description("Member ID to display on the application, as sent by client")]
[Required]
[Column("mbr_id")]
[SampleData("9916897")]
[MaxLength(50)]
public string mbr_id { get; set; }
</v>
      </c>
      <c r="Y534" s="5" t="str">
        <f t="shared" si="191"/>
        <v>@Html.DescriptionListElement(model =&gt; model.mbr_id)</v>
      </c>
      <c r="Z534" s="3" t="str">
        <f t="shared" si="192"/>
        <v>MbrID</v>
      </c>
      <c r="AA534" s="3" t="str">
        <f t="shared" si="193"/>
        <v/>
      </c>
      <c r="AC534" s="3" t="str">
        <f t="shared" si="194"/>
        <v>exec db.ColumnPropertySet 'Scores', 'mbr_id', 'Member ID', @propertyName='DisplayName', @tableSchema='deerwalk'</v>
      </c>
      <c r="AR534" s="3" t="str">
        <f t="shared" si="178"/>
        <v>mbr_id</v>
      </c>
      <c r="AS534" s="3" t="str">
        <f t="shared" si="196"/>
        <v>mbrid</v>
      </c>
      <c r="AT534" s="3">
        <f t="shared" si="197"/>
        <v>50</v>
      </c>
      <c r="AU534" s="3">
        <f t="shared" si="198"/>
        <v>50</v>
      </c>
      <c r="AV534" s="3" t="str">
        <f t="shared" si="180"/>
        <v/>
      </c>
      <c r="AW534" s="3" t="str">
        <f t="shared" si="180"/>
        <v/>
      </c>
      <c r="AX534" s="3" t="str">
        <f t="shared" si="180"/>
        <v/>
      </c>
      <c r="AY534" s="3" t="str">
        <f t="shared" si="180"/>
        <v/>
      </c>
      <c r="AZ534" s="3" t="str">
        <f t="shared" si="179"/>
        <v/>
      </c>
      <c r="BA534" s="3" t="str">
        <f t="shared" si="180"/>
        <v/>
      </c>
      <c r="BB534" s="3" t="str">
        <f t="shared" si="180"/>
        <v/>
      </c>
      <c r="BC534" s="3" t="str">
        <f t="shared" si="180"/>
        <v/>
      </c>
      <c r="BD534" s="3" t="str">
        <f t="shared" si="180"/>
        <v/>
      </c>
    </row>
    <row r="535" spans="1:56" ht="14.25" customHeight="1" x14ac:dyDescent="0.45">
      <c r="A535" s="3" t="str">
        <f t="shared" si="181"/>
        <v>Scores.score_type</v>
      </c>
      <c r="B535" t="s">
        <v>676</v>
      </c>
      <c r="C535">
        <v>6</v>
      </c>
      <c r="E535" s="4" t="s">
        <v>650</v>
      </c>
      <c r="F535" t="s">
        <v>650</v>
      </c>
      <c r="G535" t="s">
        <v>6</v>
      </c>
      <c r="H535" s="3">
        <f t="shared" si="195"/>
        <v>50</v>
      </c>
      <c r="I535" t="s">
        <v>860</v>
      </c>
      <c r="J535" s="4" t="s">
        <v>1082</v>
      </c>
      <c r="K535" t="s">
        <v>651</v>
      </c>
      <c r="L535" t="s">
        <v>652</v>
      </c>
      <c r="N535" s="4"/>
      <c r="O535" s="3" t="b">
        <f t="shared" si="182"/>
        <v>0</v>
      </c>
      <c r="P535" s="3" t="str">
        <f t="shared" si="183"/>
        <v>Scores</v>
      </c>
      <c r="Q535" s="3" t="str">
        <f t="shared" si="184"/>
        <v>varchar(50)</v>
      </c>
      <c r="S535" s="3" t="str">
        <f t="shared" si="185"/>
        <v>varchar(50)</v>
      </c>
      <c r="T535" s="3" t="str">
        <f t="shared" si="186"/>
        <v>alter table deerwalk.Scores add score_type varchar(50)</v>
      </c>
      <c r="U535" s="3" t="str">
        <f t="shared" si="187"/>
        <v>exec db.ColumnPropertySet 'Scores', 'score_type', 'Score scope ', @tableSchema='deerwalk'</v>
      </c>
      <c r="V535" s="3" t="str">
        <f t="shared" si="188"/>
        <v>exec db.ColumnPropertySet 'Scores', 'score_type', 'Group ID, ALL', @propertyName='SampleData', @tableSchema='deerwalk'</v>
      </c>
      <c r="W535" s="3" t="str">
        <f t="shared" si="189"/>
        <v/>
      </c>
      <c r="X535" s="3" t="str">
        <f t="shared" si="190"/>
        <v xml:space="preserve">/// &lt;summary&gt;Score scope &lt;/summary&gt;
[Description("Score scope ")]
[Column("score_type")]
[SampleData("Group ID, ALL")]
[MaxLength(50)]
public string score_type { get; set; }
</v>
      </c>
      <c r="Y535" s="5" t="str">
        <f t="shared" si="191"/>
        <v>@Html.DescriptionListElement(model =&gt; model.score_type)</v>
      </c>
      <c r="Z535" s="3" t="str">
        <f t="shared" si="192"/>
        <v>ScoreType</v>
      </c>
      <c r="AA535" s="3" t="str">
        <f t="shared" si="193"/>
        <v/>
      </c>
      <c r="AC535" s="3" t="str">
        <f t="shared" si="194"/>
        <v>exec db.ColumnPropertySet 'Scores', 'score_type', 'Score Scope', @propertyName='DisplayName', @tableSchema='deerwalk'</v>
      </c>
      <c r="AR535" s="3" t="str">
        <f t="shared" si="178"/>
        <v>score_type</v>
      </c>
      <c r="AS535" s="3" t="str">
        <f t="shared" si="196"/>
        <v>scoretype</v>
      </c>
      <c r="AT535" s="3">
        <f t="shared" si="197"/>
        <v>50</v>
      </c>
      <c r="AU535" s="3">
        <f t="shared" si="198"/>
        <v>50</v>
      </c>
      <c r="AV535" s="3" t="str">
        <f t="shared" si="180"/>
        <v/>
      </c>
      <c r="AW535" s="3" t="str">
        <f t="shared" si="180"/>
        <v/>
      </c>
      <c r="AX535" s="3" t="str">
        <f t="shared" si="180"/>
        <v/>
      </c>
      <c r="AY535" s="3" t="str">
        <f t="shared" si="180"/>
        <v/>
      </c>
      <c r="AZ535" s="3" t="str">
        <f t="shared" si="179"/>
        <v/>
      </c>
      <c r="BA535" s="3" t="str">
        <f t="shared" si="180"/>
        <v/>
      </c>
      <c r="BB535" s="3" t="str">
        <f t="shared" si="180"/>
        <v/>
      </c>
      <c r="BC535" s="3" t="str">
        <f t="shared" si="180"/>
        <v/>
      </c>
      <c r="BD535" s="3" t="str">
        <f t="shared" si="180"/>
        <v/>
      </c>
    </row>
    <row r="536" spans="1:56" ht="14.25" customHeight="1" x14ac:dyDescent="0.45">
      <c r="A536" s="3" t="str">
        <f t="shared" si="181"/>
        <v>Scores.score_start_date</v>
      </c>
      <c r="B536" t="s">
        <v>676</v>
      </c>
      <c r="C536">
        <v>7</v>
      </c>
      <c r="D536" t="s">
        <v>795</v>
      </c>
      <c r="E536" s="4" t="s">
        <v>653</v>
      </c>
      <c r="F536" t="s">
        <v>653</v>
      </c>
      <c r="G536" t="s">
        <v>29</v>
      </c>
      <c r="H536" s="3" t="str">
        <f t="shared" si="195"/>
        <v/>
      </c>
      <c r="I536" t="s">
        <v>795</v>
      </c>
      <c r="J536" s="4" t="s">
        <v>1081</v>
      </c>
      <c r="K536" t="s">
        <v>654</v>
      </c>
      <c r="L536" t="s">
        <v>795</v>
      </c>
      <c r="N536" s="4"/>
      <c r="O536" s="3" t="b">
        <f t="shared" si="182"/>
        <v>0</v>
      </c>
      <c r="P536" s="3" t="str">
        <f t="shared" si="183"/>
        <v>Scores</v>
      </c>
      <c r="Q536" s="3" t="str">
        <f t="shared" si="184"/>
        <v>date</v>
      </c>
      <c r="S536" s="3" t="str">
        <f t="shared" si="185"/>
        <v>date</v>
      </c>
      <c r="T536" s="3" t="str">
        <f t="shared" si="186"/>
        <v>alter table deerwalk.Scores add score_start_date date</v>
      </c>
      <c r="U536" s="3" t="str">
        <f t="shared" si="187"/>
        <v>exec db.ColumnPropertySet 'Scores', 'score_start_date', 'Risk calculation start date', @tableSchema='deerwalk'</v>
      </c>
      <c r="V536" s="3" t="str">
        <f t="shared" si="188"/>
        <v/>
      </c>
      <c r="W536" s="3" t="str">
        <f t="shared" si="189"/>
        <v/>
      </c>
      <c r="X536" s="3" t="str">
        <f t="shared" si="190"/>
        <v xml:space="preserve">/// &lt;summary&gt;Risk calculation start date&lt;/summary&gt;
[Description("Risk calculation start date")]
[DataType(DataType.Date)]
[Column("score_start_date")]
public DateTime score_start_date { get; set; }
</v>
      </c>
      <c r="Y536" s="5" t="str">
        <f t="shared" si="191"/>
        <v>@Html.DescriptionListElement(model =&gt; model.score_start_date)</v>
      </c>
      <c r="Z536" s="3" t="str">
        <f t="shared" si="192"/>
        <v>ScoreStartDate</v>
      </c>
      <c r="AA536" s="3" t="str">
        <f t="shared" si="193"/>
        <v>alter table deerwalk.Scores add ScoreStartDateDateDimId int null references DateDimensions(DateDimensionId);  exec db.ColumnPropertySet 'Scores', 'ScoreStartDateDateDimId', 'score_start_date', @propertyName='BaseField', @tableSchema='deerwalk'</v>
      </c>
      <c r="AB536" t="str">
        <f>"update dw set "&amp;Z536&amp;"DateDimId=dd.DateDimensionId from deerwalk."&amp;P536&amp;" dw inner join dbo.datedimensions dd on dw."&amp;E536&amp;"=dd.calendardate and dd.TenantId=@tenantId where dw."&amp;Z536&amp;"DateDimId is null and dw."&amp;E536&amp;" is not null;
exec db.PrintNow 'Updated {n0} deerwalk."&amp;P536&amp;"."&amp;Z536&amp;"DateDimId fields', @@rowcount;
"</f>
        <v xml:space="preserve">update dw set ScoreStartDateDateDimId=dd.DateDimensionId from deerwalk.Scores dw inner join dbo.datedimensions dd on dw.score_start_date=dd.calendardate and dd.TenantId=@tenantId where dw.ScoreStartDateDateDimId is null and dw.score_start_date is not null;
exec db.PrintNow 'Updated {n0} deerwalk.Scores.ScoreStartDateDateDimId fields', @@rowcount;
</v>
      </c>
      <c r="AC536" s="3" t="str">
        <f t="shared" si="194"/>
        <v>exec db.ColumnPropertySet 'Scores', 'score_start_date', 'Score Start Date', @propertyName='DisplayName', @tableSchema='deerwalk'</v>
      </c>
      <c r="AR536" s="3" t="str">
        <f t="shared" si="178"/>
        <v>score_start_date</v>
      </c>
      <c r="AS536" s="3" t="str">
        <f t="shared" si="196"/>
        <v>scorestartdate</v>
      </c>
      <c r="AT536" s="3" t="str">
        <f t="shared" si="197"/>
        <v/>
      </c>
      <c r="AU536" s="3" t="e">
        <f t="shared" si="198"/>
        <v>#VALUE!</v>
      </c>
      <c r="AV536" s="3" t="str">
        <f t="shared" si="180"/>
        <v/>
      </c>
      <c r="AW536" s="3" t="str">
        <f t="shared" si="180"/>
        <v/>
      </c>
      <c r="AX536" s="3" t="str">
        <f t="shared" si="180"/>
        <v/>
      </c>
      <c r="AY536" s="3" t="str">
        <f t="shared" si="180"/>
        <v/>
      </c>
      <c r="AZ536" s="3" t="str">
        <f t="shared" si="179"/>
        <v/>
      </c>
      <c r="BA536" s="3" t="str">
        <f t="shared" si="180"/>
        <v/>
      </c>
      <c r="BB536" s="3" t="str">
        <f t="shared" si="180"/>
        <v/>
      </c>
      <c r="BC536" s="3" t="str">
        <f t="shared" si="180"/>
        <v/>
      </c>
      <c r="BD536" s="3" t="str">
        <f t="shared" si="180"/>
        <v/>
      </c>
    </row>
    <row r="537" spans="1:56" ht="14.25" customHeight="1" x14ac:dyDescent="0.45">
      <c r="A537" s="3" t="str">
        <f t="shared" si="181"/>
        <v>Scores.score_end_date</v>
      </c>
      <c r="B537" t="s">
        <v>676</v>
      </c>
      <c r="C537">
        <v>8</v>
      </c>
      <c r="D537" t="s">
        <v>795</v>
      </c>
      <c r="E537" s="4" t="s">
        <v>655</v>
      </c>
      <c r="F537" t="s">
        <v>655</v>
      </c>
      <c r="G537" t="s">
        <v>29</v>
      </c>
      <c r="H537" s="3" t="str">
        <f t="shared" si="195"/>
        <v/>
      </c>
      <c r="I537" t="s">
        <v>795</v>
      </c>
      <c r="J537" s="4" t="s">
        <v>1080</v>
      </c>
      <c r="K537" t="s">
        <v>656</v>
      </c>
      <c r="L537" t="s">
        <v>795</v>
      </c>
      <c r="N537" s="4"/>
      <c r="O537" s="3" t="b">
        <f t="shared" si="182"/>
        <v>0</v>
      </c>
      <c r="P537" s="3" t="str">
        <f t="shared" si="183"/>
        <v>Scores</v>
      </c>
      <c r="Q537" s="3" t="str">
        <f t="shared" si="184"/>
        <v>date</v>
      </c>
      <c r="S537" s="3" t="str">
        <f t="shared" si="185"/>
        <v>date</v>
      </c>
      <c r="T537" s="3" t="str">
        <f t="shared" si="186"/>
        <v>alter table deerwalk.Scores add score_end_date date</v>
      </c>
      <c r="U537" s="3" t="str">
        <f t="shared" si="187"/>
        <v>exec db.ColumnPropertySet 'Scores', 'score_end_date', 'Risk calculation end  date', @tableSchema='deerwalk'</v>
      </c>
      <c r="V537" s="3" t="str">
        <f t="shared" si="188"/>
        <v/>
      </c>
      <c r="W537" s="3" t="str">
        <f t="shared" si="189"/>
        <v/>
      </c>
      <c r="X537" s="3" t="str">
        <f t="shared" si="190"/>
        <v xml:space="preserve">/// &lt;summary&gt;Risk calculation end  date&lt;/summary&gt;
[Description("Risk calculation end  date")]
[DataType(DataType.Date)]
[Column("score_end_date")]
public DateTime score_end_date { get; set; }
</v>
      </c>
      <c r="Y537" s="5" t="str">
        <f t="shared" si="191"/>
        <v>@Html.DescriptionListElement(model =&gt; model.score_end_date)</v>
      </c>
      <c r="Z537" s="3" t="str">
        <f t="shared" si="192"/>
        <v>ScoreEndDate</v>
      </c>
      <c r="AA537" s="3" t="str">
        <f t="shared" si="193"/>
        <v>alter table deerwalk.Scores add ScoreEndDateDateDimId int null references DateDimensions(DateDimensionId);  exec db.ColumnPropertySet 'Scores', 'ScoreEndDateDateDimId', 'score_end_date', @propertyName='BaseField', @tableSchema='deerwalk'</v>
      </c>
      <c r="AB537" t="str">
        <f>"update dw set "&amp;Z537&amp;"DateDimId=dd.DateDimensionId from deerwalk."&amp;P537&amp;" dw inner join dbo.datedimensions dd on dw."&amp;E537&amp;"=dd.calendardate and dd.TenantId=@tenantId where dw."&amp;Z537&amp;"DateDimId is null and dw."&amp;E537&amp;" is not null;
exec db.PrintNow 'Updated {n0} deerwalk."&amp;P537&amp;"."&amp;Z537&amp;"DateDimId fields', @@rowcount;
"</f>
        <v xml:space="preserve">update dw set ScoreEndDateDateDimId=dd.DateDimensionId from deerwalk.Scores dw inner join dbo.datedimensions dd on dw.score_end_date=dd.calendardate and dd.TenantId=@tenantId where dw.ScoreEndDateDateDimId is null and dw.score_end_date is not null;
exec db.PrintNow 'Updated {n0} deerwalk.Scores.ScoreEndDateDateDimId fields', @@rowcount;
</v>
      </c>
      <c r="AC537" s="3" t="str">
        <f t="shared" si="194"/>
        <v>exec db.ColumnPropertySet 'Scores', 'score_end_date', 'Score End Date', @propertyName='DisplayName', @tableSchema='deerwalk'</v>
      </c>
      <c r="AR537" s="3" t="str">
        <f t="shared" si="178"/>
        <v>score_end_date</v>
      </c>
      <c r="AS537" s="3" t="str">
        <f t="shared" si="196"/>
        <v>scoreenddate</v>
      </c>
      <c r="AT537" s="3" t="str">
        <f t="shared" si="197"/>
        <v/>
      </c>
      <c r="AU537" s="3" t="e">
        <f t="shared" si="198"/>
        <v>#VALUE!</v>
      </c>
      <c r="AV537" s="3" t="str">
        <f t="shared" si="180"/>
        <v/>
      </c>
      <c r="AW537" s="3" t="str">
        <f t="shared" si="180"/>
        <v/>
      </c>
      <c r="AX537" s="3" t="str">
        <f t="shared" si="180"/>
        <v/>
      </c>
      <c r="AY537" s="3" t="str">
        <f t="shared" si="180"/>
        <v/>
      </c>
      <c r="AZ537" s="3" t="str">
        <f t="shared" si="179"/>
        <v/>
      </c>
      <c r="BA537" s="3" t="str">
        <f t="shared" si="180"/>
        <v/>
      </c>
      <c r="BB537" s="3" t="str">
        <f t="shared" si="180"/>
        <v/>
      </c>
      <c r="BC537" s="3" t="str">
        <f t="shared" si="180"/>
        <v/>
      </c>
      <c r="BD537" s="3" t="str">
        <f t="shared" si="180"/>
        <v/>
      </c>
    </row>
    <row r="538" spans="1:56" ht="14.25" customHeight="1" x14ac:dyDescent="0.45">
      <c r="A538" s="3" t="str">
        <f t="shared" si="181"/>
        <v>Scores.ip_score</v>
      </c>
      <c r="B538" t="s">
        <v>676</v>
      </c>
      <c r="C538">
        <v>9</v>
      </c>
      <c r="D538" t="s">
        <v>795</v>
      </c>
      <c r="E538" s="4" t="s">
        <v>657</v>
      </c>
      <c r="F538" t="s">
        <v>657</v>
      </c>
      <c r="G538" t="s">
        <v>6</v>
      </c>
      <c r="H538" s="3">
        <f t="shared" si="195"/>
        <v>50</v>
      </c>
      <c r="I538" t="s">
        <v>860</v>
      </c>
      <c r="L538" t="s">
        <v>795</v>
      </c>
      <c r="N538" s="4"/>
      <c r="O538" s="3" t="b">
        <f t="shared" si="182"/>
        <v>0</v>
      </c>
      <c r="P538" s="3" t="str">
        <f t="shared" si="183"/>
        <v>Scores</v>
      </c>
      <c r="Q538" s="3" t="str">
        <f t="shared" si="184"/>
        <v>varchar(50)</v>
      </c>
      <c r="R538" s="4" t="s">
        <v>885</v>
      </c>
      <c r="S538" s="3" t="str">
        <f t="shared" si="185"/>
        <v>float</v>
      </c>
      <c r="T538" s="3" t="str">
        <f t="shared" si="186"/>
        <v>alter table deerwalk.Scores add ip_score float</v>
      </c>
      <c r="U538" s="3" t="str">
        <f t="shared" si="187"/>
        <v/>
      </c>
      <c r="V538" s="3" t="str">
        <f t="shared" si="188"/>
        <v/>
      </c>
      <c r="W538" s="3" t="str">
        <f t="shared" si="189"/>
        <v/>
      </c>
      <c r="X538" s="3" t="str">
        <f t="shared" si="190"/>
        <v xml:space="preserve">[Column("ip_score")]
[MaxLength(50)]
public string ip_score { get; set; }
</v>
      </c>
      <c r="Y538" s="5" t="str">
        <f t="shared" si="191"/>
        <v>@Html.DescriptionListElement(model =&gt; model.ip_score)</v>
      </c>
      <c r="Z538" s="3" t="str">
        <f t="shared" si="192"/>
        <v>IpScore</v>
      </c>
      <c r="AA538" s="3" t="str">
        <f t="shared" si="193"/>
        <v/>
      </c>
      <c r="AC538" s="3" t="str">
        <f t="shared" si="194"/>
        <v/>
      </c>
      <c r="AR538" s="3" t="str">
        <f t="shared" si="178"/>
        <v>ip_score</v>
      </c>
      <c r="AS538" s="3" t="str">
        <f t="shared" si="196"/>
        <v>ipscore</v>
      </c>
      <c r="AT538" s="3">
        <f t="shared" si="197"/>
        <v>50</v>
      </c>
      <c r="AU538" s="3">
        <f t="shared" si="198"/>
        <v>50</v>
      </c>
      <c r="AV538" s="3" t="str">
        <f t="shared" si="180"/>
        <v/>
      </c>
      <c r="AW538" s="3" t="str">
        <f t="shared" si="180"/>
        <v/>
      </c>
      <c r="AX538" s="3" t="str">
        <f t="shared" si="180"/>
        <v/>
      </c>
      <c r="AY538" s="3" t="str">
        <f t="shared" si="180"/>
        <v/>
      </c>
      <c r="AZ538" s="3" t="str">
        <f t="shared" si="179"/>
        <v/>
      </c>
      <c r="BA538" s="3" t="str">
        <f t="shared" si="180"/>
        <v/>
      </c>
      <c r="BB538" s="3" t="str">
        <f t="shared" si="180"/>
        <v/>
      </c>
      <c r="BC538" s="3" t="str">
        <f t="shared" si="180"/>
        <v/>
      </c>
      <c r="BD538" s="3" t="str">
        <f t="shared" si="180"/>
        <v/>
      </c>
    </row>
    <row r="539" spans="1:56" ht="14.25" customHeight="1" x14ac:dyDescent="0.45">
      <c r="A539" s="3" t="str">
        <f t="shared" si="181"/>
        <v>Scores.op_score</v>
      </c>
      <c r="B539" t="s">
        <v>676</v>
      </c>
      <c r="C539">
        <v>10</v>
      </c>
      <c r="D539" t="s">
        <v>795</v>
      </c>
      <c r="E539" s="4" t="s">
        <v>658</v>
      </c>
      <c r="F539" t="s">
        <v>658</v>
      </c>
      <c r="G539" t="s">
        <v>6</v>
      </c>
      <c r="H539" s="3">
        <f t="shared" si="195"/>
        <v>50</v>
      </c>
      <c r="I539" t="s">
        <v>860</v>
      </c>
      <c r="L539" t="s">
        <v>795</v>
      </c>
      <c r="N539" s="4"/>
      <c r="O539" s="3" t="b">
        <f t="shared" si="182"/>
        <v>0</v>
      </c>
      <c r="P539" s="3" t="str">
        <f t="shared" si="183"/>
        <v>Scores</v>
      </c>
      <c r="Q539" s="3" t="str">
        <f t="shared" si="184"/>
        <v>varchar(50)</v>
      </c>
      <c r="R539" s="4" t="s">
        <v>885</v>
      </c>
      <c r="S539" s="3" t="str">
        <f t="shared" si="185"/>
        <v>float</v>
      </c>
      <c r="T539" s="3" t="str">
        <f t="shared" si="186"/>
        <v>alter table deerwalk.Scores add op_score float</v>
      </c>
      <c r="U539" s="3" t="str">
        <f t="shared" si="187"/>
        <v/>
      </c>
      <c r="V539" s="3" t="str">
        <f t="shared" si="188"/>
        <v/>
      </c>
      <c r="W539" s="3" t="str">
        <f t="shared" si="189"/>
        <v/>
      </c>
      <c r="X539" s="3" t="str">
        <f t="shared" si="190"/>
        <v xml:space="preserve">[Column("op_score")]
[MaxLength(50)]
public string op_score { get; set; }
</v>
      </c>
      <c r="Y539" s="5" t="str">
        <f t="shared" si="191"/>
        <v>@Html.DescriptionListElement(model =&gt; model.op_score)</v>
      </c>
      <c r="Z539" s="3" t="str">
        <f t="shared" si="192"/>
        <v>OpScore</v>
      </c>
      <c r="AA539" s="3" t="str">
        <f t="shared" si="193"/>
        <v/>
      </c>
      <c r="AC539" s="3" t="str">
        <f t="shared" si="194"/>
        <v/>
      </c>
      <c r="AR539" s="3" t="str">
        <f t="shared" si="178"/>
        <v>op_score</v>
      </c>
      <c r="AS539" s="3" t="str">
        <f t="shared" si="196"/>
        <v>opscore</v>
      </c>
      <c r="AT539" s="3">
        <f t="shared" si="197"/>
        <v>50</v>
      </c>
      <c r="AU539" s="3">
        <f t="shared" si="198"/>
        <v>50</v>
      </c>
      <c r="AV539" s="3" t="str">
        <f t="shared" si="180"/>
        <v/>
      </c>
      <c r="AW539" s="3" t="str">
        <f t="shared" si="180"/>
        <v/>
      </c>
      <c r="AX539" s="3" t="str">
        <f t="shared" si="180"/>
        <v/>
      </c>
      <c r="AY539" s="3" t="str">
        <f t="shared" si="180"/>
        <v/>
      </c>
      <c r="AZ539" s="3" t="str">
        <f t="shared" si="179"/>
        <v/>
      </c>
      <c r="BA539" s="3" t="str">
        <f t="shared" si="180"/>
        <v/>
      </c>
      <c r="BB539" s="3" t="str">
        <f t="shared" si="180"/>
        <v/>
      </c>
      <c r="BC539" s="3" t="str">
        <f t="shared" si="180"/>
        <v/>
      </c>
      <c r="BD539" s="3" t="str">
        <f t="shared" si="180"/>
        <v/>
      </c>
    </row>
    <row r="540" spans="1:56" ht="14.25" customHeight="1" x14ac:dyDescent="0.45">
      <c r="A540" s="3" t="str">
        <f t="shared" si="181"/>
        <v>Scores.phy_score</v>
      </c>
      <c r="B540" t="s">
        <v>676</v>
      </c>
      <c r="C540">
        <v>11</v>
      </c>
      <c r="D540" t="s">
        <v>795</v>
      </c>
      <c r="E540" s="4" t="s">
        <v>659</v>
      </c>
      <c r="F540" t="s">
        <v>659</v>
      </c>
      <c r="G540" t="s">
        <v>6</v>
      </c>
      <c r="H540" s="3">
        <f t="shared" si="195"/>
        <v>50</v>
      </c>
      <c r="I540" t="s">
        <v>860</v>
      </c>
      <c r="L540" t="s">
        <v>795</v>
      </c>
      <c r="N540" s="4"/>
      <c r="O540" s="3" t="b">
        <f t="shared" si="182"/>
        <v>0</v>
      </c>
      <c r="P540" s="3" t="str">
        <f t="shared" si="183"/>
        <v>Scores</v>
      </c>
      <c r="Q540" s="3" t="str">
        <f t="shared" si="184"/>
        <v>varchar(50)</v>
      </c>
      <c r="R540" s="4" t="s">
        <v>885</v>
      </c>
      <c r="S540" s="3" t="str">
        <f t="shared" si="185"/>
        <v>float</v>
      </c>
      <c r="T540" s="3" t="str">
        <f t="shared" si="186"/>
        <v>alter table deerwalk.Scores add phy_score float</v>
      </c>
      <c r="U540" s="3" t="str">
        <f t="shared" si="187"/>
        <v/>
      </c>
      <c r="V540" s="3" t="str">
        <f t="shared" si="188"/>
        <v/>
      </c>
      <c r="W540" s="3" t="str">
        <f t="shared" si="189"/>
        <v/>
      </c>
      <c r="X540" s="3" t="str">
        <f t="shared" si="190"/>
        <v xml:space="preserve">[Column("phy_score")]
[MaxLength(50)]
public string phy_score { get; set; }
</v>
      </c>
      <c r="Y540" s="5" t="str">
        <f t="shared" si="191"/>
        <v>@Html.DescriptionListElement(model =&gt; model.phy_score)</v>
      </c>
      <c r="Z540" s="3" t="str">
        <f t="shared" si="192"/>
        <v>PhyScore</v>
      </c>
      <c r="AA540" s="3" t="str">
        <f t="shared" si="193"/>
        <v/>
      </c>
      <c r="AC540" s="3" t="str">
        <f t="shared" si="194"/>
        <v/>
      </c>
      <c r="AR540" s="3" t="str">
        <f t="shared" si="178"/>
        <v>phy_score</v>
      </c>
      <c r="AS540" s="3" t="str">
        <f t="shared" si="196"/>
        <v>physcore</v>
      </c>
      <c r="AT540" s="3">
        <f t="shared" si="197"/>
        <v>50</v>
      </c>
      <c r="AU540" s="3">
        <f t="shared" si="198"/>
        <v>50</v>
      </c>
      <c r="AV540" s="3" t="str">
        <f t="shared" si="180"/>
        <v/>
      </c>
      <c r="AW540" s="3" t="str">
        <f t="shared" si="180"/>
        <v/>
      </c>
      <c r="AX540" s="3" t="str">
        <f t="shared" si="180"/>
        <v/>
      </c>
      <c r="AY540" s="3" t="str">
        <f t="shared" si="180"/>
        <v/>
      </c>
      <c r="AZ540" s="3" t="str">
        <f t="shared" si="179"/>
        <v/>
      </c>
      <c r="BA540" s="3" t="str">
        <f t="shared" si="180"/>
        <v/>
      </c>
      <c r="BB540" s="3" t="str">
        <f t="shared" si="180"/>
        <v/>
      </c>
      <c r="BC540" s="3" t="str">
        <f t="shared" si="180"/>
        <v/>
      </c>
      <c r="BD540" s="3" t="str">
        <f t="shared" si="180"/>
        <v/>
      </c>
    </row>
    <row r="541" spans="1:56" ht="14.25" customHeight="1" x14ac:dyDescent="0.45">
      <c r="A541" s="3" t="str">
        <f t="shared" si="181"/>
        <v>Scores.rx_score</v>
      </c>
      <c r="B541" t="s">
        <v>676</v>
      </c>
      <c r="C541">
        <v>12</v>
      </c>
      <c r="D541" t="s">
        <v>795</v>
      </c>
      <c r="E541" s="4" t="s">
        <v>660</v>
      </c>
      <c r="F541" t="s">
        <v>660</v>
      </c>
      <c r="G541" t="s">
        <v>6</v>
      </c>
      <c r="H541" s="3">
        <f t="shared" si="195"/>
        <v>50</v>
      </c>
      <c r="I541" t="s">
        <v>860</v>
      </c>
      <c r="L541" t="s">
        <v>795</v>
      </c>
      <c r="N541" s="4"/>
      <c r="O541" s="3" t="b">
        <f t="shared" si="182"/>
        <v>0</v>
      </c>
      <c r="P541" s="3" t="str">
        <f t="shared" si="183"/>
        <v>Scores</v>
      </c>
      <c r="Q541" s="3" t="str">
        <f t="shared" si="184"/>
        <v>varchar(50)</v>
      </c>
      <c r="R541" s="4" t="s">
        <v>885</v>
      </c>
      <c r="S541" s="3" t="str">
        <f t="shared" si="185"/>
        <v>float</v>
      </c>
      <c r="T541" s="3" t="str">
        <f t="shared" si="186"/>
        <v>alter table deerwalk.Scores add rx_score float</v>
      </c>
      <c r="U541" s="3" t="str">
        <f t="shared" si="187"/>
        <v/>
      </c>
      <c r="V541" s="3" t="str">
        <f t="shared" si="188"/>
        <v/>
      </c>
      <c r="W541" s="3" t="str">
        <f t="shared" si="189"/>
        <v/>
      </c>
      <c r="X541" s="3" t="str">
        <f t="shared" si="190"/>
        <v xml:space="preserve">[Column("rx_score")]
[MaxLength(50)]
public string rx_score { get; set; }
</v>
      </c>
      <c r="Y541" s="5" t="str">
        <f t="shared" si="191"/>
        <v>@Html.DescriptionListElement(model =&gt; model.rx_score)</v>
      </c>
      <c r="Z541" s="3" t="str">
        <f t="shared" si="192"/>
        <v>RxScore</v>
      </c>
      <c r="AA541" s="3" t="str">
        <f t="shared" si="193"/>
        <v/>
      </c>
      <c r="AC541" s="3" t="str">
        <f t="shared" si="194"/>
        <v/>
      </c>
      <c r="AR541" s="3" t="str">
        <f t="shared" si="178"/>
        <v>rx_score</v>
      </c>
      <c r="AS541" s="3" t="str">
        <f t="shared" si="196"/>
        <v>rxscore</v>
      </c>
      <c r="AT541" s="3">
        <f t="shared" si="197"/>
        <v>50</v>
      </c>
      <c r="AU541" s="3">
        <f t="shared" si="198"/>
        <v>50</v>
      </c>
      <c r="AV541" s="3" t="str">
        <f t="shared" ref="AV541:BD572" si="199">IFERROR(IF(FIND(AV$2,$AS541)&gt;=0,AV$1,-1),"")</f>
        <v/>
      </c>
      <c r="AW541" s="3" t="str">
        <f t="shared" si="199"/>
        <v/>
      </c>
      <c r="AX541" s="3" t="str">
        <f t="shared" si="199"/>
        <v/>
      </c>
      <c r="AY541" s="3" t="str">
        <f t="shared" si="199"/>
        <v/>
      </c>
      <c r="AZ541" s="3" t="str">
        <f t="shared" si="179"/>
        <v/>
      </c>
      <c r="BA541" s="3" t="str">
        <f t="shared" si="199"/>
        <v/>
      </c>
      <c r="BB541" s="3" t="str">
        <f t="shared" si="199"/>
        <v/>
      </c>
      <c r="BC541" s="3" t="str">
        <f t="shared" si="199"/>
        <v/>
      </c>
      <c r="BD541" s="3" t="str">
        <f t="shared" si="199"/>
        <v/>
      </c>
    </row>
    <row r="542" spans="1:56" ht="14.25" customHeight="1" x14ac:dyDescent="0.45">
      <c r="A542" s="3" t="str">
        <f t="shared" si="181"/>
        <v>Scores.med_score</v>
      </c>
      <c r="B542" t="s">
        <v>676</v>
      </c>
      <c r="C542">
        <v>13</v>
      </c>
      <c r="D542" t="s">
        <v>795</v>
      </c>
      <c r="E542" s="4" t="s">
        <v>661</v>
      </c>
      <c r="F542" t="s">
        <v>661</v>
      </c>
      <c r="G542" t="s">
        <v>6</v>
      </c>
      <c r="H542" s="3">
        <f t="shared" si="195"/>
        <v>50</v>
      </c>
      <c r="I542" t="s">
        <v>860</v>
      </c>
      <c r="J542" s="4" t="s">
        <v>954</v>
      </c>
      <c r="K542" t="s">
        <v>662</v>
      </c>
      <c r="L542" t="s">
        <v>795</v>
      </c>
      <c r="N542" s="4"/>
      <c r="O542" s="3" t="b">
        <f t="shared" si="182"/>
        <v>0</v>
      </c>
      <c r="P542" s="3" t="str">
        <f t="shared" si="183"/>
        <v>Scores</v>
      </c>
      <c r="Q542" s="3" t="str">
        <f t="shared" si="184"/>
        <v>varchar(50)</v>
      </c>
      <c r="R542" s="4" t="s">
        <v>885</v>
      </c>
      <c r="S542" s="3" t="str">
        <f t="shared" si="185"/>
        <v>float</v>
      </c>
      <c r="T542" s="3" t="str">
        <f t="shared" si="186"/>
        <v>alter table deerwalk.Scores add med_score float</v>
      </c>
      <c r="U542" s="3" t="str">
        <f t="shared" si="187"/>
        <v>exec db.ColumnPropertySet 'Scores', 'med_score', 'IP+OP+PHY', @tableSchema='deerwalk'</v>
      </c>
      <c r="V542" s="3" t="str">
        <f t="shared" si="188"/>
        <v/>
      </c>
      <c r="W542" s="3" t="str">
        <f t="shared" si="189"/>
        <v/>
      </c>
      <c r="X542" s="3" t="str">
        <f t="shared" si="190"/>
        <v xml:space="preserve">/// &lt;summary&gt;IP+OP+PHY&lt;/summary&gt;
[Description("IP+OP+PHY")]
[Column("med_score")]
[MaxLength(50)]
public string med_score { get; set; }
</v>
      </c>
      <c r="Y542" s="5" t="str">
        <f t="shared" si="191"/>
        <v>@Html.DescriptionListElement(model =&gt; model.med_score)</v>
      </c>
      <c r="Z542" s="3" t="str">
        <f t="shared" si="192"/>
        <v>MedScore</v>
      </c>
      <c r="AA542" s="3" t="str">
        <f t="shared" si="193"/>
        <v/>
      </c>
      <c r="AC542" s="3" t="str">
        <f t="shared" si="194"/>
        <v>exec db.ColumnPropertySet 'Scores', 'med_score', 'IP+OP', @propertyName='DisplayName', @tableSchema='deerwalk'</v>
      </c>
      <c r="AR542" s="3" t="str">
        <f t="shared" ref="AR542:AR605" si="200">F542</f>
        <v>med_score</v>
      </c>
      <c r="AS542" s="3" t="str">
        <f t="shared" si="196"/>
        <v>medscore</v>
      </c>
      <c r="AT542" s="3">
        <f t="shared" si="197"/>
        <v>50</v>
      </c>
      <c r="AU542" s="3">
        <f t="shared" si="198"/>
        <v>50</v>
      </c>
      <c r="AV542" s="3" t="str">
        <f t="shared" si="199"/>
        <v/>
      </c>
      <c r="AW542" s="3" t="str">
        <f t="shared" si="199"/>
        <v/>
      </c>
      <c r="AX542" s="3" t="str">
        <f t="shared" si="199"/>
        <v/>
      </c>
      <c r="AY542" s="3" t="str">
        <f t="shared" si="199"/>
        <v/>
      </c>
      <c r="AZ542" s="3" t="str">
        <f t="shared" si="179"/>
        <v/>
      </c>
      <c r="BA542" s="3" t="str">
        <f t="shared" si="199"/>
        <v/>
      </c>
      <c r="BB542" s="3" t="str">
        <f t="shared" si="199"/>
        <v/>
      </c>
      <c r="BC542" s="3" t="str">
        <f t="shared" si="199"/>
        <v/>
      </c>
      <c r="BD542" s="3" t="str">
        <f t="shared" si="199"/>
        <v/>
      </c>
    </row>
    <row r="543" spans="1:56" ht="14.25" customHeight="1" x14ac:dyDescent="0.45">
      <c r="A543" s="3" t="str">
        <f t="shared" si="181"/>
        <v>Scores.total_score</v>
      </c>
      <c r="B543" t="s">
        <v>676</v>
      </c>
      <c r="C543">
        <v>14</v>
      </c>
      <c r="D543" t="s">
        <v>795</v>
      </c>
      <c r="E543" s="4" t="s">
        <v>663</v>
      </c>
      <c r="F543" t="s">
        <v>663</v>
      </c>
      <c r="G543" t="s">
        <v>6</v>
      </c>
      <c r="H543" s="3">
        <f t="shared" si="195"/>
        <v>50</v>
      </c>
      <c r="I543" t="s">
        <v>860</v>
      </c>
      <c r="J543" s="4" t="s">
        <v>664</v>
      </c>
      <c r="K543" t="s">
        <v>664</v>
      </c>
      <c r="L543" t="s">
        <v>795</v>
      </c>
      <c r="N543" s="4"/>
      <c r="O543" s="3" t="b">
        <f t="shared" si="182"/>
        <v>0</v>
      </c>
      <c r="P543" s="3" t="str">
        <f t="shared" si="183"/>
        <v>Scores</v>
      </c>
      <c r="Q543" s="3" t="str">
        <f t="shared" si="184"/>
        <v>varchar(50)</v>
      </c>
      <c r="R543" s="4" t="s">
        <v>885</v>
      </c>
      <c r="S543" s="3" t="str">
        <f t="shared" si="185"/>
        <v>float</v>
      </c>
      <c r="T543" s="3" t="str">
        <f t="shared" si="186"/>
        <v>alter table deerwalk.Scores add total_score float</v>
      </c>
      <c r="U543" s="3" t="str">
        <f t="shared" si="187"/>
        <v>exec db.ColumnPropertySet 'Scores', 'total_score', 'Med+Rx', @tableSchema='deerwalk'</v>
      </c>
      <c r="V543" s="3" t="str">
        <f t="shared" si="188"/>
        <v/>
      </c>
      <c r="W543" s="3" t="str">
        <f t="shared" si="189"/>
        <v/>
      </c>
      <c r="X543" s="3" t="str">
        <f t="shared" si="190"/>
        <v xml:space="preserve">/// &lt;summary&gt;Med+Rx&lt;/summary&gt;
[Description("Med+Rx")]
[Column("total_score")]
[MaxLength(50)]
public string total_score { get; set; }
</v>
      </c>
      <c r="Y543" s="5" t="str">
        <f t="shared" si="191"/>
        <v>@Html.DescriptionListElement(model =&gt; model.total_score)</v>
      </c>
      <c r="Z543" s="3" t="str">
        <f t="shared" si="192"/>
        <v>TotalScore</v>
      </c>
      <c r="AA543" s="3" t="str">
        <f t="shared" si="193"/>
        <v/>
      </c>
      <c r="AC543" s="3" t="str">
        <f t="shared" si="194"/>
        <v>exec db.ColumnPropertySet 'Scores', 'total_score', 'Med+Rx', @propertyName='DisplayName', @tableSchema='deerwalk'</v>
      </c>
      <c r="AR543" s="3" t="str">
        <f t="shared" si="200"/>
        <v>total_score</v>
      </c>
      <c r="AS543" s="3" t="str">
        <f t="shared" si="196"/>
        <v>totalscore</v>
      </c>
      <c r="AT543" s="3">
        <f t="shared" si="197"/>
        <v>50</v>
      </c>
      <c r="AU543" s="3">
        <f t="shared" si="198"/>
        <v>50</v>
      </c>
      <c r="AV543" s="3" t="str">
        <f t="shared" si="199"/>
        <v/>
      </c>
      <c r="AW543" s="3" t="str">
        <f t="shared" si="199"/>
        <v/>
      </c>
      <c r="AX543" s="3" t="str">
        <f t="shared" si="199"/>
        <v/>
      </c>
      <c r="AY543" s="3" t="str">
        <f t="shared" si="199"/>
        <v/>
      </c>
      <c r="AZ543" s="3" t="str">
        <f t="shared" ref="AZ543:AZ606" si="201">IFERROR(IF(FIND(AZ$2,$AS543)&gt;=0,AZ$1,-1),"")</f>
        <v/>
      </c>
      <c r="BA543" s="3" t="str">
        <f t="shared" si="199"/>
        <v/>
      </c>
      <c r="BB543" s="3" t="str">
        <f t="shared" si="199"/>
        <v/>
      </c>
      <c r="BC543" s="3" t="str">
        <f t="shared" si="199"/>
        <v/>
      </c>
      <c r="BD543" s="3" t="str">
        <f t="shared" si="199"/>
        <v/>
      </c>
    </row>
    <row r="544" spans="1:56" ht="14.25" customHeight="1" x14ac:dyDescent="0.45">
      <c r="A544" s="3" t="str">
        <f t="shared" si="181"/>
        <v>Scores.concurrent_total</v>
      </c>
      <c r="B544" t="s">
        <v>676</v>
      </c>
      <c r="C544">
        <v>15</v>
      </c>
      <c r="D544" t="s">
        <v>795</v>
      </c>
      <c r="E544" s="4" t="s">
        <v>665</v>
      </c>
      <c r="F544" t="s">
        <v>665</v>
      </c>
      <c r="G544" t="s">
        <v>6</v>
      </c>
      <c r="H544" s="3">
        <f t="shared" si="195"/>
        <v>50</v>
      </c>
      <c r="I544" t="s">
        <v>860</v>
      </c>
      <c r="L544" t="s">
        <v>795</v>
      </c>
      <c r="N544" s="4"/>
      <c r="O544" s="3" t="b">
        <f t="shared" si="182"/>
        <v>0</v>
      </c>
      <c r="P544" s="3" t="str">
        <f t="shared" si="183"/>
        <v>Scores</v>
      </c>
      <c r="Q544" s="3" t="str">
        <f t="shared" si="184"/>
        <v>varchar(50)</v>
      </c>
      <c r="R544" s="4" t="s">
        <v>885</v>
      </c>
      <c r="S544" s="3" t="str">
        <f t="shared" si="185"/>
        <v>float</v>
      </c>
      <c r="T544" s="3" t="str">
        <f t="shared" si="186"/>
        <v>alter table deerwalk.Scores add concurrent_total float</v>
      </c>
      <c r="U544" s="3" t="str">
        <f t="shared" si="187"/>
        <v/>
      </c>
      <c r="V544" s="3" t="str">
        <f t="shared" si="188"/>
        <v/>
      </c>
      <c r="W544" s="3" t="str">
        <f t="shared" si="189"/>
        <v/>
      </c>
      <c r="X544" s="3" t="str">
        <f t="shared" si="190"/>
        <v xml:space="preserve">[Column("concurrent_total")]
[MaxLength(50)]
public string concurrent_total { get; set; }
</v>
      </c>
      <c r="Y544" s="5" t="str">
        <f t="shared" si="191"/>
        <v>@Html.DescriptionListElement(model =&gt; model.concurrent_total)</v>
      </c>
      <c r="Z544" s="3" t="str">
        <f t="shared" si="192"/>
        <v>ConcurrentTotal</v>
      </c>
      <c r="AA544" s="3" t="str">
        <f t="shared" si="193"/>
        <v/>
      </c>
      <c r="AC544" s="3" t="str">
        <f t="shared" si="194"/>
        <v/>
      </c>
      <c r="AR544" s="3" t="str">
        <f t="shared" si="200"/>
        <v>concurrent_total</v>
      </c>
      <c r="AS544" s="3" t="str">
        <f t="shared" si="196"/>
        <v>concurrenttotal</v>
      </c>
      <c r="AT544" s="3">
        <f t="shared" si="197"/>
        <v>50</v>
      </c>
      <c r="AU544" s="3">
        <f t="shared" si="198"/>
        <v>50</v>
      </c>
      <c r="AV544" s="3" t="str">
        <f t="shared" si="199"/>
        <v/>
      </c>
      <c r="AW544" s="3" t="str">
        <f t="shared" si="199"/>
        <v/>
      </c>
      <c r="AX544" s="3" t="str">
        <f t="shared" si="199"/>
        <v/>
      </c>
      <c r="AY544" s="3" t="str">
        <f t="shared" si="199"/>
        <v/>
      </c>
      <c r="AZ544" s="3" t="str">
        <f t="shared" si="201"/>
        <v/>
      </c>
      <c r="BA544" s="3" t="str">
        <f t="shared" si="199"/>
        <v/>
      </c>
      <c r="BB544" s="3" t="str">
        <f t="shared" si="199"/>
        <v/>
      </c>
      <c r="BC544" s="3" t="str">
        <f t="shared" si="199"/>
        <v/>
      </c>
      <c r="BD544" s="3" t="str">
        <f t="shared" si="199"/>
        <v/>
      </c>
    </row>
    <row r="545" spans="1:56" ht="14.25" customHeight="1" x14ac:dyDescent="0.45">
      <c r="A545" s="3" t="str">
        <f t="shared" si="181"/>
        <v>Scores.erScore</v>
      </c>
      <c r="B545" t="s">
        <v>676</v>
      </c>
      <c r="C545">
        <v>16</v>
      </c>
      <c r="D545" t="s">
        <v>795</v>
      </c>
      <c r="E545" s="4" t="s">
        <v>666</v>
      </c>
      <c r="F545" t="s">
        <v>666</v>
      </c>
      <c r="G545" t="s">
        <v>6</v>
      </c>
      <c r="H545" s="3">
        <f t="shared" si="195"/>
        <v>50</v>
      </c>
      <c r="I545" t="s">
        <v>860</v>
      </c>
      <c r="L545" t="s">
        <v>795</v>
      </c>
      <c r="N545" s="4"/>
      <c r="O545" s="3" t="b">
        <f t="shared" si="182"/>
        <v>0</v>
      </c>
      <c r="P545" s="3" t="str">
        <f t="shared" si="183"/>
        <v>Scores</v>
      </c>
      <c r="Q545" s="3" t="str">
        <f t="shared" si="184"/>
        <v>varchar(50)</v>
      </c>
      <c r="R545" s="4" t="s">
        <v>885</v>
      </c>
      <c r="S545" s="3" t="str">
        <f t="shared" si="185"/>
        <v>float</v>
      </c>
      <c r="T545" s="3" t="str">
        <f t="shared" si="186"/>
        <v>alter table deerwalk.Scores add erScore float</v>
      </c>
      <c r="U545" s="3" t="str">
        <f t="shared" si="187"/>
        <v/>
      </c>
      <c r="V545" s="3" t="str">
        <f t="shared" si="188"/>
        <v/>
      </c>
      <c r="W545" s="3" t="str">
        <f t="shared" si="189"/>
        <v/>
      </c>
      <c r="X545" s="3" t="str">
        <f t="shared" si="190"/>
        <v xml:space="preserve">[Column("erScore")]
[MaxLength(50)]
public string erScore { get; set; }
</v>
      </c>
      <c r="Y545" s="5" t="str">
        <f t="shared" si="191"/>
        <v>@Html.DescriptionListElement(model =&gt; model.erScore)</v>
      </c>
      <c r="Z545" s="3" t="str">
        <f t="shared" si="192"/>
        <v>Erscore</v>
      </c>
      <c r="AA545" s="3" t="str">
        <f t="shared" si="193"/>
        <v/>
      </c>
      <c r="AC545" s="3" t="str">
        <f t="shared" si="194"/>
        <v/>
      </c>
      <c r="AR545" s="3" t="str">
        <f t="shared" si="200"/>
        <v>erScore</v>
      </c>
      <c r="AS545" s="3" t="str">
        <f t="shared" si="196"/>
        <v>erScore</v>
      </c>
      <c r="AT545" s="3">
        <f t="shared" si="197"/>
        <v>50</v>
      </c>
      <c r="AU545" s="3">
        <f t="shared" si="198"/>
        <v>50</v>
      </c>
      <c r="AV545" s="3" t="str">
        <f t="shared" si="199"/>
        <v/>
      </c>
      <c r="AW545" s="3" t="str">
        <f t="shared" si="199"/>
        <v/>
      </c>
      <c r="AX545" s="3" t="str">
        <f t="shared" si="199"/>
        <v/>
      </c>
      <c r="AY545" s="3" t="str">
        <f t="shared" si="199"/>
        <v/>
      </c>
      <c r="AZ545" s="3" t="str">
        <f t="shared" si="201"/>
        <v/>
      </c>
      <c r="BA545" s="3" t="str">
        <f t="shared" si="199"/>
        <v/>
      </c>
      <c r="BB545" s="3" t="str">
        <f t="shared" si="199"/>
        <v/>
      </c>
      <c r="BC545" s="3" t="str">
        <f t="shared" si="199"/>
        <v/>
      </c>
      <c r="BD545" s="3" t="str">
        <f t="shared" si="199"/>
        <v/>
      </c>
    </row>
    <row r="546" spans="1:56" ht="14.25" customHeight="1" x14ac:dyDescent="0.45">
      <c r="A546" s="3" t="str">
        <f t="shared" si="181"/>
        <v>Scores.otherScore</v>
      </c>
      <c r="B546" t="s">
        <v>676</v>
      </c>
      <c r="C546">
        <v>17</v>
      </c>
      <c r="D546" t="s">
        <v>795</v>
      </c>
      <c r="E546" s="4" t="s">
        <v>667</v>
      </c>
      <c r="F546" t="s">
        <v>667</v>
      </c>
      <c r="G546" t="s">
        <v>6</v>
      </c>
      <c r="H546" s="3">
        <f t="shared" si="195"/>
        <v>50</v>
      </c>
      <c r="I546" t="s">
        <v>860</v>
      </c>
      <c r="L546" t="s">
        <v>795</v>
      </c>
      <c r="N546" s="4"/>
      <c r="O546" s="3" t="b">
        <f t="shared" si="182"/>
        <v>0</v>
      </c>
      <c r="P546" s="3" t="str">
        <f t="shared" si="183"/>
        <v>Scores</v>
      </c>
      <c r="Q546" s="3" t="str">
        <f t="shared" si="184"/>
        <v>varchar(50)</v>
      </c>
      <c r="R546" s="4" t="s">
        <v>885</v>
      </c>
      <c r="S546" s="3" t="str">
        <f t="shared" si="185"/>
        <v>float</v>
      </c>
      <c r="T546" s="3" t="str">
        <f t="shared" si="186"/>
        <v>alter table deerwalk.Scores add otherScore float</v>
      </c>
      <c r="U546" s="3" t="str">
        <f t="shared" si="187"/>
        <v/>
      </c>
      <c r="V546" s="3" t="str">
        <f t="shared" si="188"/>
        <v/>
      </c>
      <c r="W546" s="3" t="str">
        <f t="shared" si="189"/>
        <v/>
      </c>
      <c r="X546" s="3" t="str">
        <f t="shared" si="190"/>
        <v xml:space="preserve">[Column("otherScore")]
[MaxLength(50)]
public string otherScore { get; set; }
</v>
      </c>
      <c r="Y546" s="5" t="str">
        <f t="shared" si="191"/>
        <v>@Html.DescriptionListElement(model =&gt; model.otherScore)</v>
      </c>
      <c r="Z546" s="3" t="str">
        <f t="shared" si="192"/>
        <v>Otherscore</v>
      </c>
      <c r="AA546" s="3" t="str">
        <f t="shared" si="193"/>
        <v/>
      </c>
      <c r="AC546" s="3" t="str">
        <f t="shared" si="194"/>
        <v/>
      </c>
      <c r="AR546" s="3" t="str">
        <f t="shared" si="200"/>
        <v>otherScore</v>
      </c>
      <c r="AS546" s="3" t="str">
        <f t="shared" si="196"/>
        <v>otherScore</v>
      </c>
      <c r="AT546" s="3">
        <f t="shared" si="197"/>
        <v>50</v>
      </c>
      <c r="AU546" s="3">
        <f t="shared" si="198"/>
        <v>50</v>
      </c>
      <c r="AV546" s="3" t="str">
        <f t="shared" si="199"/>
        <v/>
      </c>
      <c r="AW546" s="3" t="str">
        <f t="shared" si="199"/>
        <v/>
      </c>
      <c r="AX546" s="3" t="str">
        <f t="shared" si="199"/>
        <v/>
      </c>
      <c r="AY546" s="3" t="str">
        <f t="shared" si="199"/>
        <v/>
      </c>
      <c r="AZ546" s="3" t="str">
        <f t="shared" si="201"/>
        <v/>
      </c>
      <c r="BA546" s="3" t="str">
        <f t="shared" si="199"/>
        <v/>
      </c>
      <c r="BB546" s="3" t="str">
        <f t="shared" si="199"/>
        <v/>
      </c>
      <c r="BC546" s="3" t="str">
        <f t="shared" si="199"/>
        <v/>
      </c>
      <c r="BD546" s="3" t="str">
        <f t="shared" si="199"/>
        <v/>
      </c>
    </row>
    <row r="547" spans="1:56" ht="14.25" customHeight="1" x14ac:dyDescent="0.45">
      <c r="A547" s="3" t="str">
        <f t="shared" si="181"/>
        <v>Scores.concurrentInpatient</v>
      </c>
      <c r="B547" t="s">
        <v>676</v>
      </c>
      <c r="C547">
        <v>18</v>
      </c>
      <c r="D547" t="s">
        <v>795</v>
      </c>
      <c r="E547" s="4" t="s">
        <v>668</v>
      </c>
      <c r="F547" t="s">
        <v>668</v>
      </c>
      <c r="G547" t="s">
        <v>6</v>
      </c>
      <c r="H547" s="3">
        <f t="shared" si="195"/>
        <v>50</v>
      </c>
      <c r="I547" t="s">
        <v>860</v>
      </c>
      <c r="L547" t="s">
        <v>795</v>
      </c>
      <c r="N547" s="4"/>
      <c r="O547" s="3" t="b">
        <f t="shared" si="182"/>
        <v>0</v>
      </c>
      <c r="P547" s="3" t="str">
        <f t="shared" si="183"/>
        <v>Scores</v>
      </c>
      <c r="Q547" s="3" t="str">
        <f t="shared" si="184"/>
        <v>varchar(50)</v>
      </c>
      <c r="R547" s="4" t="s">
        <v>885</v>
      </c>
      <c r="S547" s="3" t="str">
        <f t="shared" si="185"/>
        <v>float</v>
      </c>
      <c r="T547" s="3" t="str">
        <f t="shared" si="186"/>
        <v>alter table deerwalk.Scores add concurrentInpatient float</v>
      </c>
      <c r="U547" s="3" t="str">
        <f t="shared" si="187"/>
        <v/>
      </c>
      <c r="V547" s="3" t="str">
        <f t="shared" si="188"/>
        <v/>
      </c>
      <c r="W547" s="3" t="str">
        <f t="shared" si="189"/>
        <v/>
      </c>
      <c r="X547" s="3" t="str">
        <f t="shared" si="190"/>
        <v xml:space="preserve">[Column("concurrentInpatient")]
[MaxLength(50)]
public string concurrentInpatient { get; set; }
</v>
      </c>
      <c r="Y547" s="5" t="str">
        <f t="shared" si="191"/>
        <v>@Html.DescriptionListElement(model =&gt; model.concurrentInpatient)</v>
      </c>
      <c r="Z547" s="3" t="str">
        <f t="shared" si="192"/>
        <v>Concurrentinpatient</v>
      </c>
      <c r="AA547" s="3" t="str">
        <f t="shared" si="193"/>
        <v/>
      </c>
      <c r="AC547" s="3" t="str">
        <f t="shared" si="194"/>
        <v/>
      </c>
      <c r="AR547" s="3" t="str">
        <f t="shared" si="200"/>
        <v>concurrentInpatient</v>
      </c>
      <c r="AS547" s="3" t="str">
        <f t="shared" si="196"/>
        <v>concurrentInpatient</v>
      </c>
      <c r="AT547" s="3">
        <f t="shared" si="197"/>
        <v>50</v>
      </c>
      <c r="AU547" s="3">
        <f t="shared" si="198"/>
        <v>50</v>
      </c>
      <c r="AV547" s="3" t="str">
        <f t="shared" si="199"/>
        <v/>
      </c>
      <c r="AW547" s="3" t="str">
        <f t="shared" si="199"/>
        <v/>
      </c>
      <c r="AX547" s="3" t="str">
        <f t="shared" si="199"/>
        <v/>
      </c>
      <c r="AY547" s="3" t="str">
        <f t="shared" si="199"/>
        <v/>
      </c>
      <c r="AZ547" s="3" t="str">
        <f t="shared" si="201"/>
        <v/>
      </c>
      <c r="BA547" s="3" t="str">
        <f t="shared" si="199"/>
        <v/>
      </c>
      <c r="BB547" s="3" t="str">
        <f t="shared" si="199"/>
        <v/>
      </c>
      <c r="BC547" s="3" t="str">
        <f t="shared" si="199"/>
        <v/>
      </c>
      <c r="BD547" s="3" t="str">
        <f t="shared" si="199"/>
        <v/>
      </c>
    </row>
    <row r="548" spans="1:56" ht="14.25" customHeight="1" x14ac:dyDescent="0.45">
      <c r="A548" s="3" t="str">
        <f t="shared" si="181"/>
        <v>Scores.concurrentMedical</v>
      </c>
      <c r="B548" t="s">
        <v>676</v>
      </c>
      <c r="C548">
        <v>19</v>
      </c>
      <c r="D548" t="s">
        <v>795</v>
      </c>
      <c r="E548" s="4" t="s">
        <v>669</v>
      </c>
      <c r="F548" t="s">
        <v>669</v>
      </c>
      <c r="G548" t="s">
        <v>6</v>
      </c>
      <c r="H548" s="3">
        <f t="shared" si="195"/>
        <v>50</v>
      </c>
      <c r="I548" t="s">
        <v>860</v>
      </c>
      <c r="L548" t="s">
        <v>795</v>
      </c>
      <c r="N548" s="4"/>
      <c r="O548" s="3" t="b">
        <f t="shared" si="182"/>
        <v>0</v>
      </c>
      <c r="P548" s="3" t="str">
        <f t="shared" si="183"/>
        <v>Scores</v>
      </c>
      <c r="Q548" s="3" t="str">
        <f t="shared" si="184"/>
        <v>varchar(50)</v>
      </c>
      <c r="R548" s="4" t="s">
        <v>885</v>
      </c>
      <c r="S548" s="3" t="str">
        <f t="shared" si="185"/>
        <v>float</v>
      </c>
      <c r="T548" s="3" t="str">
        <f t="shared" si="186"/>
        <v>alter table deerwalk.Scores add concurrentMedical float</v>
      </c>
      <c r="U548" s="3" t="str">
        <f t="shared" si="187"/>
        <v/>
      </c>
      <c r="V548" s="3" t="str">
        <f t="shared" si="188"/>
        <v/>
      </c>
      <c r="W548" s="3" t="str">
        <f t="shared" si="189"/>
        <v/>
      </c>
      <c r="X548" s="3" t="str">
        <f t="shared" si="190"/>
        <v xml:space="preserve">[Column("concurrentMedical")]
[MaxLength(50)]
public string concurrentMedical { get; set; }
</v>
      </c>
      <c r="Y548" s="5" t="str">
        <f t="shared" si="191"/>
        <v>@Html.DescriptionListElement(model =&gt; model.concurrentMedical)</v>
      </c>
      <c r="Z548" s="3" t="str">
        <f t="shared" si="192"/>
        <v>Concurrentmedical</v>
      </c>
      <c r="AA548" s="3" t="str">
        <f t="shared" si="193"/>
        <v/>
      </c>
      <c r="AC548" s="3" t="str">
        <f t="shared" si="194"/>
        <v/>
      </c>
      <c r="AR548" s="3" t="str">
        <f t="shared" si="200"/>
        <v>concurrentMedical</v>
      </c>
      <c r="AS548" s="3" t="str">
        <f t="shared" si="196"/>
        <v>concurrentMedical</v>
      </c>
      <c r="AT548" s="3">
        <f t="shared" si="197"/>
        <v>50</v>
      </c>
      <c r="AU548" s="3">
        <f t="shared" si="198"/>
        <v>50</v>
      </c>
      <c r="AV548" s="3" t="str">
        <f t="shared" si="199"/>
        <v/>
      </c>
      <c r="AW548" s="3" t="str">
        <f t="shared" si="199"/>
        <v/>
      </c>
      <c r="AX548" s="3" t="str">
        <f t="shared" si="199"/>
        <v/>
      </c>
      <c r="AY548" s="3" t="str">
        <f t="shared" si="199"/>
        <v/>
      </c>
      <c r="AZ548" s="3" t="str">
        <f t="shared" si="201"/>
        <v/>
      </c>
      <c r="BA548" s="3" t="str">
        <f t="shared" si="199"/>
        <v/>
      </c>
      <c r="BB548" s="3" t="str">
        <f t="shared" si="199"/>
        <v/>
      </c>
      <c r="BC548" s="3" t="str">
        <f t="shared" si="199"/>
        <v/>
      </c>
      <c r="BD548" s="3" t="str">
        <f t="shared" si="199"/>
        <v/>
      </c>
    </row>
    <row r="549" spans="1:56" ht="14.25" customHeight="1" x14ac:dyDescent="0.45">
      <c r="A549" s="3" t="str">
        <f t="shared" si="181"/>
        <v>Scores.concurrentOutpatient</v>
      </c>
      <c r="B549" t="s">
        <v>676</v>
      </c>
      <c r="C549">
        <v>20</v>
      </c>
      <c r="D549" t="s">
        <v>795</v>
      </c>
      <c r="E549" s="4" t="s">
        <v>670</v>
      </c>
      <c r="F549" t="s">
        <v>670</v>
      </c>
      <c r="G549" t="s">
        <v>6</v>
      </c>
      <c r="H549" s="3">
        <f t="shared" si="195"/>
        <v>50</v>
      </c>
      <c r="I549" t="s">
        <v>860</v>
      </c>
      <c r="L549" t="s">
        <v>795</v>
      </c>
      <c r="N549" s="4"/>
      <c r="O549" s="3" t="b">
        <f t="shared" si="182"/>
        <v>0</v>
      </c>
      <c r="P549" s="3" t="str">
        <f t="shared" si="183"/>
        <v>Scores</v>
      </c>
      <c r="Q549" s="3" t="str">
        <f t="shared" si="184"/>
        <v>varchar(50)</v>
      </c>
      <c r="R549" s="4" t="s">
        <v>885</v>
      </c>
      <c r="S549" s="3" t="str">
        <f t="shared" si="185"/>
        <v>float</v>
      </c>
      <c r="T549" s="3" t="str">
        <f t="shared" si="186"/>
        <v>alter table deerwalk.Scores add concurrentOutpatient float</v>
      </c>
      <c r="U549" s="3" t="str">
        <f t="shared" si="187"/>
        <v/>
      </c>
      <c r="V549" s="3" t="str">
        <f t="shared" si="188"/>
        <v/>
      </c>
      <c r="W549" s="3" t="str">
        <f t="shared" si="189"/>
        <v/>
      </c>
      <c r="X549" s="3" t="str">
        <f t="shared" si="190"/>
        <v xml:space="preserve">[Column("concurrentOutpatient")]
[MaxLength(50)]
public string concurrentOutpatient { get; set; }
</v>
      </c>
      <c r="Y549" s="5" t="str">
        <f t="shared" si="191"/>
        <v>@Html.DescriptionListElement(model =&gt; model.concurrentOutpatient)</v>
      </c>
      <c r="Z549" s="3" t="str">
        <f t="shared" si="192"/>
        <v>Concurrentoutpatient</v>
      </c>
      <c r="AA549" s="3" t="str">
        <f t="shared" si="193"/>
        <v/>
      </c>
      <c r="AC549" s="3" t="str">
        <f t="shared" si="194"/>
        <v/>
      </c>
      <c r="AR549" s="3" t="str">
        <f t="shared" si="200"/>
        <v>concurrentOutpatient</v>
      </c>
      <c r="AS549" s="3" t="str">
        <f t="shared" si="196"/>
        <v>concurrentOutpatient</v>
      </c>
      <c r="AT549" s="3">
        <f t="shared" si="197"/>
        <v>50</v>
      </c>
      <c r="AU549" s="3">
        <f t="shared" si="198"/>
        <v>50</v>
      </c>
      <c r="AV549" s="3" t="str">
        <f t="shared" si="199"/>
        <v/>
      </c>
      <c r="AW549" s="3" t="str">
        <f t="shared" si="199"/>
        <v/>
      </c>
      <c r="AX549" s="3" t="str">
        <f t="shared" si="199"/>
        <v/>
      </c>
      <c r="AY549" s="3" t="str">
        <f t="shared" si="199"/>
        <v/>
      </c>
      <c r="AZ549" s="3" t="str">
        <f t="shared" si="201"/>
        <v/>
      </c>
      <c r="BA549" s="3" t="str">
        <f t="shared" si="199"/>
        <v/>
      </c>
      <c r="BB549" s="3" t="str">
        <f t="shared" si="199"/>
        <v/>
      </c>
      <c r="BC549" s="3" t="str">
        <f t="shared" si="199"/>
        <v/>
      </c>
      <c r="BD549" s="3" t="str">
        <f t="shared" si="199"/>
        <v/>
      </c>
    </row>
    <row r="550" spans="1:56" ht="14.25" customHeight="1" x14ac:dyDescent="0.45">
      <c r="A550" s="3" t="str">
        <f t="shared" si="181"/>
        <v>Scores.concurrentPharmacy</v>
      </c>
      <c r="B550" t="s">
        <v>676</v>
      </c>
      <c r="C550">
        <v>21</v>
      </c>
      <c r="D550" t="s">
        <v>795</v>
      </c>
      <c r="E550" s="4" t="s">
        <v>671</v>
      </c>
      <c r="F550" t="s">
        <v>671</v>
      </c>
      <c r="G550" t="s">
        <v>6</v>
      </c>
      <c r="H550" s="3">
        <f t="shared" si="195"/>
        <v>50</v>
      </c>
      <c r="I550" t="s">
        <v>860</v>
      </c>
      <c r="L550" t="s">
        <v>795</v>
      </c>
      <c r="N550" s="4"/>
      <c r="O550" s="3" t="b">
        <f t="shared" si="182"/>
        <v>0</v>
      </c>
      <c r="P550" s="3" t="str">
        <f t="shared" si="183"/>
        <v>Scores</v>
      </c>
      <c r="Q550" s="3" t="str">
        <f t="shared" si="184"/>
        <v>varchar(50)</v>
      </c>
      <c r="R550" s="4" t="s">
        <v>885</v>
      </c>
      <c r="S550" s="3" t="str">
        <f t="shared" si="185"/>
        <v>float</v>
      </c>
      <c r="T550" s="3" t="str">
        <f t="shared" si="186"/>
        <v>alter table deerwalk.Scores add concurrentPharmacy float</v>
      </c>
      <c r="U550" s="3" t="str">
        <f t="shared" si="187"/>
        <v/>
      </c>
      <c r="V550" s="3" t="str">
        <f t="shared" si="188"/>
        <v/>
      </c>
      <c r="W550" s="3" t="str">
        <f t="shared" si="189"/>
        <v/>
      </c>
      <c r="X550" s="3" t="str">
        <f t="shared" si="190"/>
        <v xml:space="preserve">[Column("concurrentPharmacy")]
[MaxLength(50)]
public string concurrentPharmacy { get; set; }
</v>
      </c>
      <c r="Y550" s="5" t="str">
        <f t="shared" si="191"/>
        <v>@Html.DescriptionListElement(model =&gt; model.concurrentPharmacy)</v>
      </c>
      <c r="Z550" s="3" t="str">
        <f t="shared" si="192"/>
        <v>Concurrentpharmacy</v>
      </c>
      <c r="AA550" s="3" t="str">
        <f t="shared" si="193"/>
        <v/>
      </c>
      <c r="AC550" s="3" t="str">
        <f t="shared" si="194"/>
        <v/>
      </c>
      <c r="AR550" s="3" t="str">
        <f t="shared" si="200"/>
        <v>concurrentPharmacy</v>
      </c>
      <c r="AS550" s="3" t="str">
        <f t="shared" si="196"/>
        <v>concurrentPharmacy</v>
      </c>
      <c r="AT550" s="3">
        <f t="shared" si="197"/>
        <v>50</v>
      </c>
      <c r="AU550" s="3">
        <f t="shared" si="198"/>
        <v>50</v>
      </c>
      <c r="AV550" s="3" t="str">
        <f t="shared" si="199"/>
        <v/>
      </c>
      <c r="AW550" s="3" t="str">
        <f t="shared" si="199"/>
        <v/>
      </c>
      <c r="AX550" s="3" t="str">
        <f t="shared" si="199"/>
        <v/>
      </c>
      <c r="AY550" s="3" t="str">
        <f t="shared" si="199"/>
        <v/>
      </c>
      <c r="AZ550" s="3" t="str">
        <f t="shared" si="201"/>
        <v/>
      </c>
      <c r="BA550" s="3" t="str">
        <f t="shared" si="199"/>
        <v/>
      </c>
      <c r="BB550" s="3" t="str">
        <f t="shared" si="199"/>
        <v/>
      </c>
      <c r="BC550" s="3" t="str">
        <f t="shared" si="199"/>
        <v/>
      </c>
      <c r="BD550" s="3" t="str">
        <f t="shared" si="199"/>
        <v/>
      </c>
    </row>
    <row r="551" spans="1:56" ht="14.25" customHeight="1" x14ac:dyDescent="0.45">
      <c r="A551" s="3" t="str">
        <f t="shared" si="181"/>
        <v>Scores.concurrentPhysician</v>
      </c>
      <c r="B551" t="s">
        <v>676</v>
      </c>
      <c r="C551">
        <v>22</v>
      </c>
      <c r="D551" t="s">
        <v>795</v>
      </c>
      <c r="E551" s="4" t="s">
        <v>672</v>
      </c>
      <c r="F551" t="s">
        <v>672</v>
      </c>
      <c r="G551" t="s">
        <v>6</v>
      </c>
      <c r="H551" s="3">
        <f t="shared" si="195"/>
        <v>50</v>
      </c>
      <c r="I551" t="s">
        <v>860</v>
      </c>
      <c r="L551" t="s">
        <v>795</v>
      </c>
      <c r="N551" s="4"/>
      <c r="O551" s="3" t="b">
        <f t="shared" si="182"/>
        <v>0</v>
      </c>
      <c r="P551" s="3" t="str">
        <f t="shared" si="183"/>
        <v>Scores</v>
      </c>
      <c r="Q551" s="3" t="str">
        <f t="shared" si="184"/>
        <v>varchar(50)</v>
      </c>
      <c r="R551" s="4" t="s">
        <v>885</v>
      </c>
      <c r="S551" s="3" t="str">
        <f t="shared" si="185"/>
        <v>float</v>
      </c>
      <c r="T551" s="3" t="str">
        <f t="shared" si="186"/>
        <v>alter table deerwalk.Scores add concurrentPhysician float</v>
      </c>
      <c r="U551" s="3" t="str">
        <f t="shared" si="187"/>
        <v/>
      </c>
      <c r="V551" s="3" t="str">
        <f t="shared" si="188"/>
        <v/>
      </c>
      <c r="W551" s="3" t="str">
        <f t="shared" si="189"/>
        <v/>
      </c>
      <c r="X551" s="3" t="str">
        <f t="shared" si="190"/>
        <v xml:space="preserve">[Column("concurrentPhysician")]
[MaxLength(50)]
public string concurrentPhysician { get; set; }
</v>
      </c>
      <c r="Y551" s="5" t="str">
        <f t="shared" si="191"/>
        <v>@Html.DescriptionListElement(model =&gt; model.concurrentPhysician)</v>
      </c>
      <c r="Z551" s="3" t="str">
        <f t="shared" si="192"/>
        <v>Concurrentphysician</v>
      </c>
      <c r="AA551" s="3" t="str">
        <f t="shared" si="193"/>
        <v/>
      </c>
      <c r="AC551" s="3" t="str">
        <f t="shared" si="194"/>
        <v/>
      </c>
      <c r="AR551" s="3" t="str">
        <f t="shared" si="200"/>
        <v>concurrentPhysician</v>
      </c>
      <c r="AS551" s="3" t="str">
        <f t="shared" si="196"/>
        <v>concurrentPhysician</v>
      </c>
      <c r="AT551" s="3">
        <f t="shared" si="197"/>
        <v>50</v>
      </c>
      <c r="AU551" s="3">
        <f t="shared" si="198"/>
        <v>50</v>
      </c>
      <c r="AV551" s="3" t="str">
        <f t="shared" si="199"/>
        <v/>
      </c>
      <c r="AW551" s="3" t="str">
        <f t="shared" si="199"/>
        <v/>
      </c>
      <c r="AX551" s="3" t="str">
        <f t="shared" si="199"/>
        <v/>
      </c>
      <c r="AY551" s="3" t="str">
        <f t="shared" si="199"/>
        <v/>
      </c>
      <c r="AZ551" s="3" t="str">
        <f t="shared" si="201"/>
        <v/>
      </c>
      <c r="BA551" s="3" t="str">
        <f t="shared" si="199"/>
        <v/>
      </c>
      <c r="BB551" s="3" t="str">
        <f t="shared" si="199"/>
        <v/>
      </c>
      <c r="BC551" s="3" t="str">
        <f t="shared" si="199"/>
        <v/>
      </c>
      <c r="BD551" s="3" t="str">
        <f t="shared" si="199"/>
        <v/>
      </c>
    </row>
    <row r="552" spans="1:56" ht="14.25" customHeight="1" x14ac:dyDescent="0.45">
      <c r="A552" s="3" t="str">
        <f t="shared" si="181"/>
        <v>Scores.concurrentIpNormalizedToGroup</v>
      </c>
      <c r="B552" t="s">
        <v>676</v>
      </c>
      <c r="C552">
        <v>23</v>
      </c>
      <c r="D552" t="s">
        <v>795</v>
      </c>
      <c r="E552" s="4" t="s">
        <v>673</v>
      </c>
      <c r="F552" t="s">
        <v>673</v>
      </c>
      <c r="G552" t="s">
        <v>6</v>
      </c>
      <c r="H552" s="3">
        <f t="shared" si="195"/>
        <v>50</v>
      </c>
      <c r="I552" t="s">
        <v>860</v>
      </c>
      <c r="L552" t="s">
        <v>795</v>
      </c>
      <c r="N552" s="4"/>
      <c r="O552" s="3" t="b">
        <f t="shared" si="182"/>
        <v>0</v>
      </c>
      <c r="P552" s="3" t="str">
        <f t="shared" si="183"/>
        <v>Scores</v>
      </c>
      <c r="Q552" s="3" t="str">
        <f t="shared" si="184"/>
        <v>varchar(50)</v>
      </c>
      <c r="R552" s="4" t="s">
        <v>885</v>
      </c>
      <c r="S552" s="3" t="str">
        <f t="shared" si="185"/>
        <v>float</v>
      </c>
      <c r="T552" s="3" t="str">
        <f t="shared" si="186"/>
        <v>alter table deerwalk.Scores add concurrentIpNormalizedToGroup float</v>
      </c>
      <c r="U552" s="3" t="str">
        <f t="shared" si="187"/>
        <v/>
      </c>
      <c r="V552" s="3" t="str">
        <f t="shared" si="188"/>
        <v/>
      </c>
      <c r="W552" s="3" t="str">
        <f t="shared" si="189"/>
        <v/>
      </c>
      <c r="X552" s="3" t="str">
        <f t="shared" si="190"/>
        <v xml:space="preserve">[Column("concurrentIpNormalizedToGroup")]
[MaxLength(50)]
public string concurrentIpNormalizedToGroup { get; set; }
</v>
      </c>
      <c r="Y552" s="5" t="str">
        <f t="shared" si="191"/>
        <v>@Html.DescriptionListElement(model =&gt; model.concurrentIpNormalizedToGroup)</v>
      </c>
      <c r="Z552" s="3" t="str">
        <f t="shared" si="192"/>
        <v>Concurrentipnormalizedtogroup</v>
      </c>
      <c r="AA552" s="3" t="str">
        <f t="shared" si="193"/>
        <v/>
      </c>
      <c r="AC552" s="3" t="str">
        <f t="shared" si="194"/>
        <v/>
      </c>
      <c r="AR552" s="3" t="str">
        <f t="shared" si="200"/>
        <v>concurrentIpNormalizedToGroup</v>
      </c>
      <c r="AS552" s="3" t="str">
        <f t="shared" si="196"/>
        <v>concurrentIpNormalizedToGroup</v>
      </c>
      <c r="AT552" s="3">
        <f t="shared" si="197"/>
        <v>50</v>
      </c>
      <c r="AU552" s="3">
        <f t="shared" si="198"/>
        <v>50</v>
      </c>
      <c r="AV552" s="3" t="str">
        <f t="shared" si="199"/>
        <v/>
      </c>
      <c r="AW552" s="3" t="str">
        <f t="shared" si="199"/>
        <v/>
      </c>
      <c r="AX552" s="3" t="str">
        <f t="shared" si="199"/>
        <v/>
      </c>
      <c r="AY552" s="3" t="str">
        <f t="shared" si="199"/>
        <v/>
      </c>
      <c r="AZ552" s="3" t="str">
        <f t="shared" si="201"/>
        <v/>
      </c>
      <c r="BA552" s="3" t="str">
        <f t="shared" si="199"/>
        <v/>
      </c>
      <c r="BB552" s="3" t="str">
        <f t="shared" si="199"/>
        <v/>
      </c>
      <c r="BC552" s="3" t="str">
        <f t="shared" si="199"/>
        <v/>
      </c>
      <c r="BD552" s="3" t="str">
        <f t="shared" si="199"/>
        <v/>
      </c>
    </row>
    <row r="553" spans="1:56" ht="14.25" customHeight="1" x14ac:dyDescent="0.45">
      <c r="A553" s="3" t="str">
        <f t="shared" si="181"/>
        <v>Scores.concurrentOpNormalizedToGroup</v>
      </c>
      <c r="B553" t="s">
        <v>676</v>
      </c>
      <c r="C553">
        <v>24</v>
      </c>
      <c r="D553" t="s">
        <v>795</v>
      </c>
      <c r="E553" s="4" t="s">
        <v>674</v>
      </c>
      <c r="F553" t="s">
        <v>674</v>
      </c>
      <c r="G553" t="s">
        <v>6</v>
      </c>
      <c r="H553" s="3">
        <f t="shared" si="195"/>
        <v>50</v>
      </c>
      <c r="I553" t="s">
        <v>860</v>
      </c>
      <c r="L553" t="s">
        <v>795</v>
      </c>
      <c r="N553" s="4"/>
      <c r="O553" s="3" t="b">
        <f t="shared" si="182"/>
        <v>0</v>
      </c>
      <c r="P553" s="3" t="str">
        <f t="shared" si="183"/>
        <v>Scores</v>
      </c>
      <c r="Q553" s="3" t="str">
        <f t="shared" si="184"/>
        <v>varchar(50)</v>
      </c>
      <c r="R553" s="4" t="s">
        <v>885</v>
      </c>
      <c r="S553" s="3" t="str">
        <f t="shared" si="185"/>
        <v>float</v>
      </c>
      <c r="T553" s="3" t="str">
        <f t="shared" si="186"/>
        <v>alter table deerwalk.Scores add concurrentOpNormalizedToGroup float</v>
      </c>
      <c r="U553" s="3" t="str">
        <f t="shared" si="187"/>
        <v/>
      </c>
      <c r="V553" s="3" t="str">
        <f t="shared" si="188"/>
        <v/>
      </c>
      <c r="W553" s="3" t="str">
        <f t="shared" si="189"/>
        <v/>
      </c>
      <c r="X553" s="3" t="str">
        <f t="shared" si="190"/>
        <v xml:space="preserve">[Column("concurrentOpNormalizedToGroup")]
[MaxLength(50)]
public string concurrentOpNormalizedToGroup { get; set; }
</v>
      </c>
      <c r="Y553" s="5" t="str">
        <f t="shared" si="191"/>
        <v>@Html.DescriptionListElement(model =&gt; model.concurrentOpNormalizedToGroup)</v>
      </c>
      <c r="Z553" s="3" t="str">
        <f t="shared" si="192"/>
        <v>Concurrentopnormalizedtogroup</v>
      </c>
      <c r="AA553" s="3" t="str">
        <f t="shared" si="193"/>
        <v/>
      </c>
      <c r="AC553" s="3" t="str">
        <f t="shared" si="194"/>
        <v/>
      </c>
      <c r="AR553" s="3" t="str">
        <f t="shared" si="200"/>
        <v>concurrentOpNormalizedToGroup</v>
      </c>
      <c r="AS553" s="3" t="str">
        <f t="shared" si="196"/>
        <v>concurrentOpNormalizedToGroup</v>
      </c>
      <c r="AT553" s="3">
        <f t="shared" si="197"/>
        <v>50</v>
      </c>
      <c r="AU553" s="3">
        <f t="shared" si="198"/>
        <v>50</v>
      </c>
      <c r="AV553" s="3" t="str">
        <f t="shared" si="199"/>
        <v/>
      </c>
      <c r="AW553" s="3" t="str">
        <f t="shared" si="199"/>
        <v/>
      </c>
      <c r="AX553" s="3" t="str">
        <f t="shared" si="199"/>
        <v/>
      </c>
      <c r="AY553" s="3" t="str">
        <f t="shared" si="199"/>
        <v/>
      </c>
      <c r="AZ553" s="3" t="str">
        <f t="shared" si="201"/>
        <v/>
      </c>
      <c r="BA553" s="3" t="str">
        <f t="shared" si="199"/>
        <v/>
      </c>
      <c r="BB553" s="3" t="str">
        <f t="shared" si="199"/>
        <v/>
      </c>
      <c r="BC553" s="3" t="str">
        <f t="shared" si="199"/>
        <v/>
      </c>
      <c r="BD553" s="3" t="str">
        <f t="shared" si="199"/>
        <v/>
      </c>
    </row>
    <row r="554" spans="1:56" ht="14.25" customHeight="1" x14ac:dyDescent="0.45">
      <c r="A554" s="3" t="str">
        <f t="shared" si="181"/>
        <v>Scores.concurrentPhyNormalizedToGroup</v>
      </c>
      <c r="B554" t="s">
        <v>676</v>
      </c>
      <c r="C554">
        <v>25</v>
      </c>
      <c r="D554" t="s">
        <v>795</v>
      </c>
      <c r="E554" s="4" t="s">
        <v>675</v>
      </c>
      <c r="F554" t="s">
        <v>675</v>
      </c>
      <c r="G554" t="s">
        <v>6</v>
      </c>
      <c r="H554" s="3">
        <f t="shared" si="195"/>
        <v>50</v>
      </c>
      <c r="I554" t="s">
        <v>860</v>
      </c>
      <c r="L554" t="s">
        <v>795</v>
      </c>
      <c r="N554" s="4"/>
      <c r="O554" s="3" t="b">
        <f t="shared" si="182"/>
        <v>0</v>
      </c>
      <c r="P554" s="3" t="str">
        <f t="shared" si="183"/>
        <v>Scores</v>
      </c>
      <c r="Q554" s="3" t="str">
        <f t="shared" si="184"/>
        <v>varchar(50)</v>
      </c>
      <c r="R554" s="4" t="s">
        <v>885</v>
      </c>
      <c r="S554" s="3" t="str">
        <f t="shared" si="185"/>
        <v>float</v>
      </c>
      <c r="T554" s="3" t="str">
        <f t="shared" si="186"/>
        <v>alter table deerwalk.Scores add concurrentPhyNormalizedToGroup float</v>
      </c>
      <c r="U554" s="3" t="str">
        <f t="shared" si="187"/>
        <v/>
      </c>
      <c r="V554" s="3" t="str">
        <f t="shared" si="188"/>
        <v/>
      </c>
      <c r="W554" s="3" t="str">
        <f t="shared" si="189"/>
        <v/>
      </c>
      <c r="X554" s="3" t="str">
        <f t="shared" si="190"/>
        <v xml:space="preserve">[Column("concurrentPhyNormalizedToGroup")]
[MaxLength(50)]
public string concurrentPhyNormalizedToGroup { get; set; }
</v>
      </c>
      <c r="Y554" s="5" t="str">
        <f t="shared" si="191"/>
        <v>@Html.DescriptionListElement(model =&gt; model.concurrentPhyNormalizedToGroup)</v>
      </c>
      <c r="Z554" s="3" t="str">
        <f t="shared" si="192"/>
        <v>Concurrentphynormalizedtogroup</v>
      </c>
      <c r="AA554" s="3" t="str">
        <f t="shared" si="193"/>
        <v/>
      </c>
      <c r="AC554" s="3" t="str">
        <f t="shared" si="194"/>
        <v/>
      </c>
      <c r="AR554" s="3" t="str">
        <f t="shared" si="200"/>
        <v>concurrentPhyNormalizedToGroup</v>
      </c>
      <c r="AS554" s="3" t="str">
        <f t="shared" si="196"/>
        <v>concurrentPhyNormalizedToGroup</v>
      </c>
      <c r="AT554" s="3">
        <f t="shared" si="197"/>
        <v>50</v>
      </c>
      <c r="AU554" s="3">
        <f t="shared" si="198"/>
        <v>50</v>
      </c>
      <c r="AV554" s="3" t="str">
        <f t="shared" si="199"/>
        <v/>
      </c>
      <c r="AW554" s="3" t="str">
        <f t="shared" si="199"/>
        <v/>
      </c>
      <c r="AX554" s="3" t="str">
        <f t="shared" si="199"/>
        <v/>
      </c>
      <c r="AY554" s="3" t="str">
        <f t="shared" si="199"/>
        <v/>
      </c>
      <c r="AZ554" s="3" t="str">
        <f t="shared" si="201"/>
        <v/>
      </c>
      <c r="BA554" s="3" t="str">
        <f t="shared" si="199"/>
        <v/>
      </c>
      <c r="BB554" s="3" t="str">
        <f t="shared" si="199"/>
        <v/>
      </c>
      <c r="BC554" s="3" t="str">
        <f t="shared" si="199"/>
        <v/>
      </c>
      <c r="BD554" s="3" t="str">
        <f t="shared" si="199"/>
        <v/>
      </c>
    </row>
    <row r="555" spans="1:56" ht="14.25" customHeight="1" x14ac:dyDescent="0.45">
      <c r="A555" s="3" t="str">
        <f t="shared" si="181"/>
        <v>HistoricalScores.dw_record_id</v>
      </c>
      <c r="B555" t="s">
        <v>677</v>
      </c>
      <c r="C555">
        <v>1</v>
      </c>
      <c r="D555" t="s">
        <v>795</v>
      </c>
      <c r="E555" s="4" t="s">
        <v>618</v>
      </c>
      <c r="F555" t="s">
        <v>618</v>
      </c>
      <c r="G555" t="s">
        <v>262</v>
      </c>
      <c r="H555" s="3" t="str">
        <f t="shared" si="195"/>
        <v/>
      </c>
      <c r="I555" t="s">
        <v>795</v>
      </c>
      <c r="J555" s="4" t="s">
        <v>1035</v>
      </c>
      <c r="K555" t="s">
        <v>619</v>
      </c>
      <c r="L555" t="s">
        <v>800</v>
      </c>
      <c r="N555" s="4"/>
      <c r="O555" s="3" t="b">
        <f t="shared" si="182"/>
        <v>0</v>
      </c>
      <c r="P555" s="3" t="str">
        <f t="shared" si="183"/>
        <v>HistoricalScores</v>
      </c>
      <c r="Q555" s="3" t="str">
        <f t="shared" si="184"/>
        <v>int</v>
      </c>
      <c r="S555" s="3" t="str">
        <f t="shared" si="185"/>
        <v>int</v>
      </c>
      <c r="T555" s="3" t="str">
        <f t="shared" si="186"/>
        <v>alter table deerwalk.HistoricalScores add dw_record_id int</v>
      </c>
      <c r="U555" s="3" t="str">
        <f t="shared" si="187"/>
        <v>exec db.ColumnPropertySet 'HistoricalScores', 'dw_record_id', 'Auto-increment number-a unique identifier for Makalu engine', @tableSchema='deerwalk'</v>
      </c>
      <c r="V555" s="3" t="str">
        <f t="shared" si="188"/>
        <v>exec db.ColumnPropertySet 'HistoricalScores', 'dw_record_id', '1', @propertyName='SampleData', @tableSchema='deerwalk'</v>
      </c>
      <c r="W555" s="3" t="str">
        <f t="shared" si="189"/>
        <v/>
      </c>
      <c r="X555" s="3" t="str">
        <f t="shared" si="190"/>
        <v xml:space="preserve">/// &lt;summary&gt;Auto-increment number-a unique identifier for Makalu engine&lt;/summary&gt;
[Description("Auto-increment number-a unique identifier for Makalu engine")]
[Column("dw_record_id")]
[SampleData("1")]
public int dw_record_id { get; set; }
</v>
      </c>
      <c r="Y555" s="5" t="str">
        <f t="shared" si="191"/>
        <v>@Html.DescriptionListElement(model =&gt; model.dw_record_id)</v>
      </c>
      <c r="Z555" s="3" t="str">
        <f t="shared" si="192"/>
        <v>DwRecordID</v>
      </c>
      <c r="AA555" s="3" t="str">
        <f t="shared" si="193"/>
        <v/>
      </c>
      <c r="AC555" s="3" t="str">
        <f t="shared" si="194"/>
        <v>exec db.ColumnPropertySet 'HistoricalScores', 'dw_record_id', 'Historical Score RID', @propertyName='DisplayName', @tableSchema='deerwalk'</v>
      </c>
      <c r="AR555" s="3" t="str">
        <f t="shared" si="200"/>
        <v>dw_record_id</v>
      </c>
      <c r="AS555" s="3" t="str">
        <f t="shared" si="196"/>
        <v>dwrecordid</v>
      </c>
      <c r="AT555" s="3" t="str">
        <f t="shared" si="197"/>
        <v/>
      </c>
      <c r="AU555" s="3" t="e">
        <f t="shared" si="198"/>
        <v>#VALUE!</v>
      </c>
      <c r="AV555" s="3" t="str">
        <f t="shared" si="199"/>
        <v/>
      </c>
      <c r="AW555" s="3" t="str">
        <f t="shared" si="199"/>
        <v/>
      </c>
      <c r="AX555" s="3" t="str">
        <f t="shared" si="199"/>
        <v/>
      </c>
      <c r="AY555" s="3" t="str">
        <f t="shared" si="199"/>
        <v/>
      </c>
      <c r="AZ555" s="3" t="str">
        <f t="shared" si="201"/>
        <v/>
      </c>
      <c r="BA555" s="3" t="str">
        <f t="shared" si="199"/>
        <v/>
      </c>
      <c r="BB555" s="3" t="str">
        <f t="shared" si="199"/>
        <v/>
      </c>
      <c r="BC555" s="3" t="str">
        <f t="shared" si="199"/>
        <v/>
      </c>
      <c r="BD555" s="3" t="str">
        <f t="shared" si="199"/>
        <v/>
      </c>
    </row>
    <row r="556" spans="1:56" ht="14.25" customHeight="1" x14ac:dyDescent="0.45">
      <c r="A556" s="3" t="str">
        <f t="shared" si="181"/>
        <v>HistoricalScores.dw_account_id</v>
      </c>
      <c r="B556" t="s">
        <v>677</v>
      </c>
      <c r="C556">
        <v>2</v>
      </c>
      <c r="D556" t="s">
        <v>795</v>
      </c>
      <c r="E556" s="4" t="s">
        <v>620</v>
      </c>
      <c r="F556" t="s">
        <v>620</v>
      </c>
      <c r="G556" t="s">
        <v>6</v>
      </c>
      <c r="H556" s="3">
        <f t="shared" si="195"/>
        <v>50</v>
      </c>
      <c r="I556" t="s">
        <v>860</v>
      </c>
      <c r="J556" s="4" t="s">
        <v>621</v>
      </c>
      <c r="K556" t="s">
        <v>621</v>
      </c>
      <c r="L556" t="s">
        <v>850</v>
      </c>
      <c r="N556" s="4"/>
      <c r="O556" s="3" t="b">
        <f t="shared" si="182"/>
        <v>0</v>
      </c>
      <c r="P556" s="3" t="str">
        <f t="shared" si="183"/>
        <v>HistoricalScores</v>
      </c>
      <c r="Q556" s="3" t="str">
        <f t="shared" si="184"/>
        <v>varchar(50)</v>
      </c>
      <c r="S556" s="3" t="str">
        <f t="shared" si="185"/>
        <v>varchar(50)</v>
      </c>
      <c r="T556" s="3" t="str">
        <f t="shared" si="186"/>
        <v>alter table deerwalk.HistoricalScores add dw_account_id varchar(50)</v>
      </c>
      <c r="U556" s="3" t="str">
        <f t="shared" si="187"/>
        <v>exec db.ColumnPropertySet 'HistoricalScores', 'dw_account_id', 'Account id', @tableSchema='deerwalk'</v>
      </c>
      <c r="V556" s="3" t="str">
        <f t="shared" si="188"/>
        <v>exec db.ColumnPropertySet 'HistoricalScores', 'dw_account_id', '1027', @propertyName='SampleData', @tableSchema='deerwalk'</v>
      </c>
      <c r="W556" s="3" t="str">
        <f t="shared" si="189"/>
        <v/>
      </c>
      <c r="X556" s="3" t="str">
        <f t="shared" si="190"/>
        <v xml:space="preserve">/// &lt;summary&gt;Account id&lt;/summary&gt;
[Description("Account id")]
[Column("dw_account_id")]
[SampleData("1027")]
[MaxLength(50)]
public string dw_account_id { get; set; }
</v>
      </c>
      <c r="Y556" s="5" t="str">
        <f t="shared" si="191"/>
        <v>@Html.DescriptionListElement(model =&gt; model.dw_account_id)</v>
      </c>
      <c r="Z556" s="3" t="str">
        <f t="shared" si="192"/>
        <v>DwAccountID</v>
      </c>
      <c r="AA556" s="3" t="str">
        <f t="shared" si="193"/>
        <v/>
      </c>
      <c r="AC556" s="3" t="str">
        <f t="shared" si="194"/>
        <v>exec db.ColumnPropertySet 'HistoricalScores', 'dw_account_id', 'Account id', @propertyName='DisplayName', @tableSchema='deerwalk'</v>
      </c>
      <c r="AR556" s="3" t="str">
        <f t="shared" si="200"/>
        <v>dw_account_id</v>
      </c>
      <c r="AS556" s="3" t="str">
        <f t="shared" si="196"/>
        <v>dwaccountid</v>
      </c>
      <c r="AT556" s="3">
        <f t="shared" si="197"/>
        <v>50</v>
      </c>
      <c r="AU556" s="3">
        <f t="shared" si="198"/>
        <v>50</v>
      </c>
      <c r="AV556" s="3" t="str">
        <f t="shared" si="199"/>
        <v/>
      </c>
      <c r="AW556" s="3" t="str">
        <f t="shared" si="199"/>
        <v/>
      </c>
      <c r="AX556" s="3" t="str">
        <f t="shared" si="199"/>
        <v/>
      </c>
      <c r="AY556" s="3" t="str">
        <f t="shared" si="199"/>
        <v/>
      </c>
      <c r="AZ556" s="3" t="str">
        <f t="shared" si="201"/>
        <v/>
      </c>
      <c r="BA556" s="3" t="str">
        <f t="shared" si="199"/>
        <v/>
      </c>
      <c r="BB556" s="3" t="str">
        <f t="shared" si="199"/>
        <v/>
      </c>
      <c r="BC556" s="3" t="str">
        <f t="shared" si="199"/>
        <v/>
      </c>
      <c r="BD556" s="3" t="str">
        <f t="shared" si="199"/>
        <v/>
      </c>
    </row>
    <row r="557" spans="1:56" ht="14.25" customHeight="1" x14ac:dyDescent="0.45">
      <c r="A557" s="3" t="str">
        <f t="shared" si="181"/>
        <v>HistoricalScores.dw_client_id</v>
      </c>
      <c r="B557" t="s">
        <v>677</v>
      </c>
      <c r="C557">
        <v>3</v>
      </c>
      <c r="D557" t="s">
        <v>795</v>
      </c>
      <c r="E557" s="4" t="s">
        <v>622</v>
      </c>
      <c r="F557" t="s">
        <v>622</v>
      </c>
      <c r="G557" t="s">
        <v>6</v>
      </c>
      <c r="H557" s="3">
        <f t="shared" si="195"/>
        <v>50</v>
      </c>
      <c r="I557" t="s">
        <v>860</v>
      </c>
      <c r="J557" s="4" t="s">
        <v>1156</v>
      </c>
      <c r="K557" t="s">
        <v>623</v>
      </c>
      <c r="L557" t="s">
        <v>800</v>
      </c>
      <c r="N557" s="4"/>
      <c r="O557" s="3" t="b">
        <f t="shared" si="182"/>
        <v>0</v>
      </c>
      <c r="P557" s="3" t="str">
        <f t="shared" si="183"/>
        <v>HistoricalScores</v>
      </c>
      <c r="Q557" s="3" t="str">
        <f t="shared" si="184"/>
        <v>varchar(50)</v>
      </c>
      <c r="S557" s="3" t="str">
        <f t="shared" si="185"/>
        <v>varchar(50)</v>
      </c>
      <c r="T557" s="3" t="str">
        <f t="shared" si="186"/>
        <v>alter table deerwalk.HistoricalScores add dw_client_id varchar(50)</v>
      </c>
      <c r="U557" s="3" t="str">
        <f t="shared" si="187"/>
        <v>exec db.ColumnPropertySet 'HistoricalScores', 'dw_client_id', 'Clientid', @tableSchema='deerwalk'</v>
      </c>
      <c r="V557" s="3" t="str">
        <f t="shared" si="188"/>
        <v>exec db.ColumnPropertySet 'HistoricalScores', 'dw_client_id', '1', @propertyName='SampleData', @tableSchema='deerwalk'</v>
      </c>
      <c r="W557" s="3" t="str">
        <f t="shared" si="189"/>
        <v/>
      </c>
      <c r="X557" s="3" t="str">
        <f t="shared" si="190"/>
        <v xml:space="preserve">/// &lt;summary&gt;Clientid&lt;/summary&gt;
[Description("Clientid")]
[Column("dw_client_id")]
[SampleData("1")]
[MaxLength(50)]
public string dw_client_id { get; set; }
</v>
      </c>
      <c r="Y557" s="5" t="str">
        <f t="shared" si="191"/>
        <v>@Html.DescriptionListElement(model =&gt; model.dw_client_id)</v>
      </c>
      <c r="Z557" s="3" t="str">
        <f t="shared" si="192"/>
        <v>DwClientID</v>
      </c>
      <c r="AA557" s="3" t="str">
        <f t="shared" si="193"/>
        <v/>
      </c>
      <c r="AC557" s="3" t="str">
        <f t="shared" si="194"/>
        <v>exec db.ColumnPropertySet 'HistoricalScores', 'dw_client_id', 'Client ID', @propertyName='DisplayName', @tableSchema='deerwalk'</v>
      </c>
      <c r="AR557" s="3" t="str">
        <f t="shared" si="200"/>
        <v>dw_client_id</v>
      </c>
      <c r="AS557" s="3" t="str">
        <f t="shared" si="196"/>
        <v>dwclientid</v>
      </c>
      <c r="AT557" s="3">
        <f t="shared" si="197"/>
        <v>50</v>
      </c>
      <c r="AU557" s="3">
        <f t="shared" si="198"/>
        <v>50</v>
      </c>
      <c r="AV557" s="3" t="str">
        <f t="shared" si="199"/>
        <v/>
      </c>
      <c r="AW557" s="3" t="str">
        <f t="shared" si="199"/>
        <v/>
      </c>
      <c r="AX557" s="3" t="str">
        <f t="shared" si="199"/>
        <v/>
      </c>
      <c r="AY557" s="3" t="str">
        <f t="shared" si="199"/>
        <v/>
      </c>
      <c r="AZ557" s="3" t="str">
        <f t="shared" si="201"/>
        <v/>
      </c>
      <c r="BA557" s="3" t="str">
        <f t="shared" si="199"/>
        <v/>
      </c>
      <c r="BB557" s="3" t="str">
        <f t="shared" si="199"/>
        <v/>
      </c>
      <c r="BC557" s="3" t="str">
        <f t="shared" si="199"/>
        <v/>
      </c>
      <c r="BD557" s="3" t="str">
        <f t="shared" si="199"/>
        <v/>
      </c>
    </row>
    <row r="558" spans="1:56" ht="14.25" customHeight="1" x14ac:dyDescent="0.45">
      <c r="A558" s="3" t="str">
        <f t="shared" si="181"/>
        <v>HistoricalScores.dw_member_id</v>
      </c>
      <c r="B558" t="s">
        <v>677</v>
      </c>
      <c r="C558">
        <v>4</v>
      </c>
      <c r="D558" t="s">
        <v>795</v>
      </c>
      <c r="E558" s="4" t="s">
        <v>174</v>
      </c>
      <c r="F558" t="s">
        <v>174</v>
      </c>
      <c r="G558" t="s">
        <v>6</v>
      </c>
      <c r="H558" s="3">
        <f t="shared" si="195"/>
        <v>50</v>
      </c>
      <c r="I558" t="s">
        <v>860</v>
      </c>
      <c r="J558" s="4" t="s">
        <v>175</v>
      </c>
      <c r="K558" t="s">
        <v>175</v>
      </c>
      <c r="L558" t="s">
        <v>176</v>
      </c>
      <c r="N558" s="4"/>
      <c r="O558" s="3" t="b">
        <f t="shared" si="182"/>
        <v>0</v>
      </c>
      <c r="P558" s="3" t="str">
        <f t="shared" si="183"/>
        <v>HistoricalScores</v>
      </c>
      <c r="Q558" s="3" t="str">
        <f t="shared" si="184"/>
        <v>varchar(50)</v>
      </c>
      <c r="S558" s="3" t="str">
        <f t="shared" si="185"/>
        <v>varchar(50)</v>
      </c>
      <c r="T558" s="3" t="str">
        <f t="shared" si="186"/>
        <v>alter table deerwalk.HistoricalScores add dw_member_id varchar(50)</v>
      </c>
      <c r="U558" s="3" t="str">
        <f t="shared" si="187"/>
        <v>exec db.ColumnPropertySet 'HistoricalScores', 'dw_member_id', 'Member ID', @tableSchema='deerwalk'</v>
      </c>
      <c r="V558" s="3" t="str">
        <f t="shared" si="188"/>
        <v>exec db.ColumnPropertySet 'HistoricalScores', 'dw_member_id', 'Hash Encrypted', @propertyName='SampleData', @tableSchema='deerwalk'</v>
      </c>
      <c r="W558" s="3" t="str">
        <f t="shared" si="189"/>
        <v/>
      </c>
      <c r="X558" s="3" t="str">
        <f t="shared" si="190"/>
        <v xml:space="preserve">/// &lt;summary&gt;Member ID&lt;/summary&gt;
[Description("Member ID")]
[Column("dw_member_id")]
[SampleData("Hash Encrypted")]
[MaxLength(50)]
public string dw_member_id { get; set; }
</v>
      </c>
      <c r="Y558" s="5" t="str">
        <f t="shared" si="191"/>
        <v>@Html.DescriptionListElement(model =&gt; model.dw_member_id)</v>
      </c>
      <c r="Z558" s="3" t="str">
        <f t="shared" si="192"/>
        <v>DwMemberID</v>
      </c>
      <c r="AA558" s="3" t="str">
        <f t="shared" si="193"/>
        <v/>
      </c>
      <c r="AC558" s="3" t="str">
        <f t="shared" si="194"/>
        <v>exec db.ColumnPropertySet 'HistoricalScores', 'dw_member_id', 'Member ID', @propertyName='DisplayName', @tableSchema='deerwalk'</v>
      </c>
      <c r="AR558" s="3" t="str">
        <f t="shared" si="200"/>
        <v>dw_member_id</v>
      </c>
      <c r="AS558" s="3" t="str">
        <f t="shared" si="196"/>
        <v>dwmemberid</v>
      </c>
      <c r="AT558" s="3">
        <f t="shared" si="197"/>
        <v>50</v>
      </c>
      <c r="AU558" s="3">
        <f t="shared" si="198"/>
        <v>50</v>
      </c>
      <c r="AV558" s="3" t="str">
        <f t="shared" si="199"/>
        <v/>
      </c>
      <c r="AW558" s="3" t="str">
        <f t="shared" si="199"/>
        <v/>
      </c>
      <c r="AX558" s="3" t="str">
        <f t="shared" si="199"/>
        <v/>
      </c>
      <c r="AY558" s="3" t="str">
        <f t="shared" si="199"/>
        <v/>
      </c>
      <c r="AZ558" s="3" t="str">
        <f t="shared" si="201"/>
        <v/>
      </c>
      <c r="BA558" s="3" t="str">
        <f t="shared" si="199"/>
        <v/>
      </c>
      <c r="BB558" s="3" t="str">
        <f t="shared" si="199"/>
        <v/>
      </c>
      <c r="BC558" s="3" t="str">
        <f t="shared" si="199"/>
        <v/>
      </c>
      <c r="BD558" s="3" t="str">
        <f t="shared" si="199"/>
        <v/>
      </c>
    </row>
    <row r="559" spans="1:56" ht="14.25" customHeight="1" x14ac:dyDescent="0.45">
      <c r="A559" s="3" t="str">
        <f t="shared" si="181"/>
        <v>HistoricalScores.mbr_id</v>
      </c>
      <c r="B559" t="s">
        <v>677</v>
      </c>
      <c r="C559">
        <v>5</v>
      </c>
      <c r="D559" t="s">
        <v>800</v>
      </c>
      <c r="E559" s="4" t="s">
        <v>5</v>
      </c>
      <c r="F559" t="s">
        <v>5</v>
      </c>
      <c r="G559" t="s">
        <v>6</v>
      </c>
      <c r="H559" s="3">
        <f t="shared" si="195"/>
        <v>50</v>
      </c>
      <c r="I559">
        <v>50</v>
      </c>
      <c r="J559" s="4" t="s">
        <v>175</v>
      </c>
      <c r="K559" t="s">
        <v>7</v>
      </c>
      <c r="L559" t="s">
        <v>794</v>
      </c>
      <c r="N559" s="4"/>
      <c r="O559" s="3" t="b">
        <f t="shared" si="182"/>
        <v>0</v>
      </c>
      <c r="P559" s="3" t="str">
        <f t="shared" si="183"/>
        <v>HistoricalScores</v>
      </c>
      <c r="Q559" s="3" t="str">
        <f t="shared" si="184"/>
        <v xml:space="preserve">varchar(50) not null </v>
      </c>
      <c r="S559" s="3" t="str">
        <f t="shared" si="185"/>
        <v xml:space="preserve">varchar(50) not null </v>
      </c>
      <c r="T559" s="3" t="str">
        <f t="shared" si="186"/>
        <v xml:space="preserve">alter table deerwalk.HistoricalScores add mbr_id varchar(50) not null </v>
      </c>
      <c r="U559" s="3" t="str">
        <f t="shared" si="187"/>
        <v>exec db.ColumnPropertySet 'HistoricalScores', 'mbr_id', 'Member ID to display on the application, as sent by client', @tableSchema='deerwalk'</v>
      </c>
      <c r="V559" s="3" t="str">
        <f t="shared" si="188"/>
        <v>exec db.ColumnPropertySet 'HistoricalScores', 'mbr_id', '9916897', @propertyName='SampleData', @tableSchema='deerwalk'</v>
      </c>
      <c r="W559" s="3" t="str">
        <f t="shared" si="189"/>
        <v/>
      </c>
      <c r="X559" s="3" t="str">
        <f t="shared" si="190"/>
        <v xml:space="preserve">/// &lt;summary&gt;Member ID to display on the application, as sent by client&lt;/summary&gt;
[Description("Member ID to display on the application, as sent by client")]
[Required]
[Column("mbr_id")]
[SampleData("9916897")]
[MaxLength(50)]
public string mbr_id { get; set; }
</v>
      </c>
      <c r="Y559" s="5" t="str">
        <f t="shared" si="191"/>
        <v>@Html.DescriptionListElement(model =&gt; model.mbr_id)</v>
      </c>
      <c r="Z559" s="3" t="str">
        <f t="shared" si="192"/>
        <v>MbrID</v>
      </c>
      <c r="AA559" s="3" t="str">
        <f t="shared" si="193"/>
        <v/>
      </c>
      <c r="AC559" s="3" t="str">
        <f t="shared" si="194"/>
        <v>exec db.ColumnPropertySet 'HistoricalScores', 'mbr_id', 'Member ID', @propertyName='DisplayName', @tableSchema='deerwalk'</v>
      </c>
      <c r="AR559" s="3" t="str">
        <f t="shared" si="200"/>
        <v>mbr_id</v>
      </c>
      <c r="AS559" s="3" t="str">
        <f t="shared" si="196"/>
        <v>mbrid</v>
      </c>
      <c r="AT559" s="3">
        <f t="shared" si="197"/>
        <v>50</v>
      </c>
      <c r="AU559" s="3">
        <f t="shared" si="198"/>
        <v>50</v>
      </c>
      <c r="AV559" s="3" t="str">
        <f t="shared" si="199"/>
        <v/>
      </c>
      <c r="AW559" s="3" t="str">
        <f t="shared" si="199"/>
        <v/>
      </c>
      <c r="AX559" s="3" t="str">
        <f t="shared" si="199"/>
        <v/>
      </c>
      <c r="AY559" s="3" t="str">
        <f t="shared" si="199"/>
        <v/>
      </c>
      <c r="AZ559" s="3" t="str">
        <f t="shared" si="201"/>
        <v/>
      </c>
      <c r="BA559" s="3" t="str">
        <f t="shared" si="199"/>
        <v/>
      </c>
      <c r="BB559" s="3" t="str">
        <f t="shared" si="199"/>
        <v/>
      </c>
      <c r="BC559" s="3" t="str">
        <f t="shared" si="199"/>
        <v/>
      </c>
      <c r="BD559" s="3" t="str">
        <f t="shared" si="199"/>
        <v/>
      </c>
    </row>
    <row r="560" spans="1:56" ht="14.25" customHeight="1" x14ac:dyDescent="0.45">
      <c r="A560" s="3" t="str">
        <f t="shared" si="181"/>
        <v>HistoricalScores.score_type</v>
      </c>
      <c r="B560" t="s">
        <v>677</v>
      </c>
      <c r="C560">
        <v>6</v>
      </c>
      <c r="E560" s="4" t="s">
        <v>650</v>
      </c>
      <c r="F560" t="s">
        <v>650</v>
      </c>
      <c r="G560" t="s">
        <v>6</v>
      </c>
      <c r="H560" s="3">
        <f t="shared" si="195"/>
        <v>50</v>
      </c>
      <c r="I560" t="s">
        <v>860</v>
      </c>
      <c r="J560" s="4" t="s">
        <v>1082</v>
      </c>
      <c r="K560" t="s">
        <v>651</v>
      </c>
      <c r="L560" t="s">
        <v>652</v>
      </c>
      <c r="N560" s="4"/>
      <c r="O560" s="3" t="b">
        <f t="shared" si="182"/>
        <v>0</v>
      </c>
      <c r="P560" s="3" t="str">
        <f t="shared" si="183"/>
        <v>HistoricalScores</v>
      </c>
      <c r="Q560" s="3" t="str">
        <f t="shared" si="184"/>
        <v>varchar(50)</v>
      </c>
      <c r="S560" s="3" t="str">
        <f t="shared" si="185"/>
        <v>varchar(50)</v>
      </c>
      <c r="T560" s="3" t="str">
        <f t="shared" si="186"/>
        <v>alter table deerwalk.HistoricalScores add score_type varchar(50)</v>
      </c>
      <c r="U560" s="3" t="str">
        <f t="shared" si="187"/>
        <v>exec db.ColumnPropertySet 'HistoricalScores', 'score_type', 'Score scope ', @tableSchema='deerwalk'</v>
      </c>
      <c r="V560" s="3" t="str">
        <f t="shared" si="188"/>
        <v>exec db.ColumnPropertySet 'HistoricalScores', 'score_type', 'Group ID, ALL', @propertyName='SampleData', @tableSchema='deerwalk'</v>
      </c>
      <c r="W560" s="3" t="str">
        <f t="shared" si="189"/>
        <v/>
      </c>
      <c r="X560" s="3" t="str">
        <f t="shared" si="190"/>
        <v xml:space="preserve">/// &lt;summary&gt;Score scope &lt;/summary&gt;
[Description("Score scope ")]
[Column("score_type")]
[SampleData("Group ID, ALL")]
[MaxLength(50)]
public string score_type { get; set; }
</v>
      </c>
      <c r="Y560" s="5" t="str">
        <f t="shared" si="191"/>
        <v>@Html.DescriptionListElement(model =&gt; model.score_type)</v>
      </c>
      <c r="Z560" s="3" t="str">
        <f t="shared" si="192"/>
        <v>ScoreType</v>
      </c>
      <c r="AA560" s="3" t="str">
        <f t="shared" si="193"/>
        <v/>
      </c>
      <c r="AC560" s="3" t="str">
        <f t="shared" si="194"/>
        <v>exec db.ColumnPropertySet 'HistoricalScores', 'score_type', 'Score Scope', @propertyName='DisplayName', @tableSchema='deerwalk'</v>
      </c>
      <c r="AR560" s="3" t="str">
        <f t="shared" si="200"/>
        <v>score_type</v>
      </c>
      <c r="AS560" s="3" t="str">
        <f t="shared" si="196"/>
        <v>scoretype</v>
      </c>
      <c r="AT560" s="3">
        <f t="shared" si="197"/>
        <v>50</v>
      </c>
      <c r="AU560" s="3">
        <f t="shared" si="198"/>
        <v>50</v>
      </c>
      <c r="AV560" s="3" t="str">
        <f t="shared" si="199"/>
        <v/>
      </c>
      <c r="AW560" s="3" t="str">
        <f t="shared" si="199"/>
        <v/>
      </c>
      <c r="AX560" s="3" t="str">
        <f t="shared" si="199"/>
        <v/>
      </c>
      <c r="AY560" s="3" t="str">
        <f t="shared" si="199"/>
        <v/>
      </c>
      <c r="AZ560" s="3" t="str">
        <f t="shared" si="201"/>
        <v/>
      </c>
      <c r="BA560" s="3" t="str">
        <f t="shared" si="199"/>
        <v/>
      </c>
      <c r="BB560" s="3" t="str">
        <f t="shared" si="199"/>
        <v/>
      </c>
      <c r="BC560" s="3" t="str">
        <f t="shared" si="199"/>
        <v/>
      </c>
      <c r="BD560" s="3" t="str">
        <f t="shared" si="199"/>
        <v/>
      </c>
    </row>
    <row r="561" spans="1:56" ht="14.25" customHeight="1" x14ac:dyDescent="0.45">
      <c r="A561" s="3" t="str">
        <f t="shared" si="181"/>
        <v>HistoricalScores.score_start_date</v>
      </c>
      <c r="B561" t="s">
        <v>677</v>
      </c>
      <c r="C561">
        <v>7</v>
      </c>
      <c r="D561" t="s">
        <v>795</v>
      </c>
      <c r="E561" s="4" t="s">
        <v>653</v>
      </c>
      <c r="F561" t="s">
        <v>653</v>
      </c>
      <c r="G561" t="s">
        <v>29</v>
      </c>
      <c r="H561" s="3" t="str">
        <f t="shared" si="195"/>
        <v/>
      </c>
      <c r="I561" t="s">
        <v>795</v>
      </c>
      <c r="J561" s="4" t="s">
        <v>1081</v>
      </c>
      <c r="K561" t="s">
        <v>654</v>
      </c>
      <c r="L561" t="s">
        <v>795</v>
      </c>
      <c r="N561" s="4"/>
      <c r="O561" s="3" t="b">
        <f t="shared" si="182"/>
        <v>0</v>
      </c>
      <c r="P561" s="3" t="str">
        <f t="shared" si="183"/>
        <v>HistoricalScores</v>
      </c>
      <c r="Q561" s="3" t="str">
        <f t="shared" si="184"/>
        <v>date</v>
      </c>
      <c r="S561" s="3" t="str">
        <f t="shared" si="185"/>
        <v>date</v>
      </c>
      <c r="T561" s="3" t="str">
        <f t="shared" si="186"/>
        <v>alter table deerwalk.HistoricalScores add score_start_date date</v>
      </c>
      <c r="U561" s="3" t="str">
        <f t="shared" si="187"/>
        <v>exec db.ColumnPropertySet 'HistoricalScores', 'score_start_date', 'Risk calculation start date', @tableSchema='deerwalk'</v>
      </c>
      <c r="V561" s="3" t="str">
        <f t="shared" si="188"/>
        <v/>
      </c>
      <c r="W561" s="3" t="str">
        <f t="shared" si="189"/>
        <v/>
      </c>
      <c r="X561" s="3" t="str">
        <f t="shared" si="190"/>
        <v xml:space="preserve">/// &lt;summary&gt;Risk calculation start date&lt;/summary&gt;
[Description("Risk calculation start date")]
[DataType(DataType.Date)]
[Column("score_start_date")]
public DateTime score_start_date { get; set; }
</v>
      </c>
      <c r="Y561" s="5" t="str">
        <f t="shared" si="191"/>
        <v>@Html.DescriptionListElement(model =&gt; model.score_start_date)</v>
      </c>
      <c r="Z561" s="3" t="str">
        <f t="shared" si="192"/>
        <v>ScoreStartDate</v>
      </c>
      <c r="AA561" s="3" t="str">
        <f t="shared" si="193"/>
        <v>alter table deerwalk.HistoricalScores add ScoreStartDateDateDimId int null references DateDimensions(DateDimensionId);  exec db.ColumnPropertySet 'HistoricalScores', 'ScoreStartDateDateDimId', 'score_start_date', @propertyName='BaseField', @tableSchema='deerwalk'</v>
      </c>
      <c r="AB561" t="str">
        <f>"update dw set "&amp;Z561&amp;"DateDimId=dd.DateDimensionId from deerwalk."&amp;P561&amp;" dw inner join dbo.datedimensions dd on dw."&amp;E561&amp;"=dd.calendardate and dd.TenantId=@tenantId where dw."&amp;Z561&amp;"DateDimId is null and dw."&amp;E561&amp;" is not null;
exec db.PrintNow 'Updated {n0} deerwalk."&amp;P561&amp;"."&amp;Z561&amp;"DateDimId fields', @@rowcount;
"</f>
        <v xml:space="preserve">update dw set ScoreStartDateDateDimId=dd.DateDimensionId from deerwalk.HistoricalScores dw inner join dbo.datedimensions dd on dw.score_start_date=dd.calendardate and dd.TenantId=@tenantId where dw.ScoreStartDateDateDimId is null and dw.score_start_date is not null;
exec db.PrintNow 'Updated {n0} deerwalk.HistoricalScores.ScoreStartDateDateDimId fields', @@rowcount;
</v>
      </c>
      <c r="AC561" s="3" t="str">
        <f t="shared" si="194"/>
        <v>exec db.ColumnPropertySet 'HistoricalScores', 'score_start_date', 'Score Start Date', @propertyName='DisplayName', @tableSchema='deerwalk'</v>
      </c>
      <c r="AR561" s="3" t="str">
        <f t="shared" si="200"/>
        <v>score_start_date</v>
      </c>
      <c r="AS561" s="3" t="str">
        <f t="shared" si="196"/>
        <v>scorestartdate</v>
      </c>
      <c r="AT561" s="3" t="str">
        <f t="shared" si="197"/>
        <v/>
      </c>
      <c r="AU561" s="3" t="e">
        <f t="shared" si="198"/>
        <v>#VALUE!</v>
      </c>
      <c r="AV561" s="3" t="str">
        <f t="shared" si="199"/>
        <v/>
      </c>
      <c r="AW561" s="3" t="str">
        <f t="shared" si="199"/>
        <v/>
      </c>
      <c r="AX561" s="3" t="str">
        <f t="shared" si="199"/>
        <v/>
      </c>
      <c r="AY561" s="3" t="str">
        <f t="shared" si="199"/>
        <v/>
      </c>
      <c r="AZ561" s="3" t="str">
        <f t="shared" si="201"/>
        <v/>
      </c>
      <c r="BA561" s="3" t="str">
        <f t="shared" si="199"/>
        <v/>
      </c>
      <c r="BB561" s="3" t="str">
        <f t="shared" si="199"/>
        <v/>
      </c>
      <c r="BC561" s="3" t="str">
        <f t="shared" si="199"/>
        <v/>
      </c>
      <c r="BD561" s="3" t="str">
        <f t="shared" si="199"/>
        <v/>
      </c>
    </row>
    <row r="562" spans="1:56" ht="14.25" customHeight="1" x14ac:dyDescent="0.45">
      <c r="A562" s="3" t="str">
        <f t="shared" si="181"/>
        <v>HistoricalScores.score_end_date</v>
      </c>
      <c r="B562" t="s">
        <v>677</v>
      </c>
      <c r="C562">
        <v>8</v>
      </c>
      <c r="D562" t="s">
        <v>795</v>
      </c>
      <c r="E562" s="4" t="s">
        <v>655</v>
      </c>
      <c r="F562" t="s">
        <v>655</v>
      </c>
      <c r="G562" t="s">
        <v>29</v>
      </c>
      <c r="H562" s="3" t="str">
        <f t="shared" si="195"/>
        <v/>
      </c>
      <c r="I562" t="s">
        <v>795</v>
      </c>
      <c r="J562" s="4" t="s">
        <v>1080</v>
      </c>
      <c r="K562" t="s">
        <v>656</v>
      </c>
      <c r="L562" t="s">
        <v>795</v>
      </c>
      <c r="N562" s="4"/>
      <c r="O562" s="3" t="b">
        <f t="shared" si="182"/>
        <v>0</v>
      </c>
      <c r="P562" s="3" t="str">
        <f t="shared" si="183"/>
        <v>HistoricalScores</v>
      </c>
      <c r="Q562" s="3" t="str">
        <f t="shared" si="184"/>
        <v>date</v>
      </c>
      <c r="S562" s="3" t="str">
        <f t="shared" si="185"/>
        <v>date</v>
      </c>
      <c r="T562" s="3" t="str">
        <f t="shared" si="186"/>
        <v>alter table deerwalk.HistoricalScores add score_end_date date</v>
      </c>
      <c r="U562" s="3" t="str">
        <f t="shared" si="187"/>
        <v>exec db.ColumnPropertySet 'HistoricalScores', 'score_end_date', 'Risk calculation end  date', @tableSchema='deerwalk'</v>
      </c>
      <c r="V562" s="3" t="str">
        <f t="shared" si="188"/>
        <v/>
      </c>
      <c r="W562" s="3" t="str">
        <f t="shared" si="189"/>
        <v/>
      </c>
      <c r="X562" s="3" t="str">
        <f t="shared" si="190"/>
        <v xml:space="preserve">/// &lt;summary&gt;Risk calculation end  date&lt;/summary&gt;
[Description("Risk calculation end  date")]
[DataType(DataType.Date)]
[Column("score_end_date")]
public DateTime score_end_date { get; set; }
</v>
      </c>
      <c r="Y562" s="5" t="str">
        <f t="shared" si="191"/>
        <v>@Html.DescriptionListElement(model =&gt; model.score_end_date)</v>
      </c>
      <c r="Z562" s="3" t="str">
        <f t="shared" si="192"/>
        <v>ScoreEndDate</v>
      </c>
      <c r="AA562" s="3" t="str">
        <f t="shared" si="193"/>
        <v>alter table deerwalk.HistoricalScores add ScoreEndDateDateDimId int null references DateDimensions(DateDimensionId);  exec db.ColumnPropertySet 'HistoricalScores', 'ScoreEndDateDateDimId', 'score_end_date', @propertyName='BaseField', @tableSchema='deerwalk'</v>
      </c>
      <c r="AB562" t="str">
        <f>"update dw set "&amp;Z562&amp;"DateDimId=dd.DateDimensionId from deerwalk."&amp;P562&amp;" dw inner join dbo.datedimensions dd on dw."&amp;E562&amp;"=dd.calendardate and dd.TenantId=@tenantId where dw."&amp;Z562&amp;"DateDimId is null and dw."&amp;E562&amp;" is not null;
exec db.PrintNow 'Updated {n0} deerwalk."&amp;P562&amp;"."&amp;Z562&amp;"DateDimId fields', @@rowcount;
"</f>
        <v xml:space="preserve">update dw set ScoreEndDateDateDimId=dd.DateDimensionId from deerwalk.HistoricalScores dw inner join dbo.datedimensions dd on dw.score_end_date=dd.calendardate and dd.TenantId=@tenantId where dw.ScoreEndDateDateDimId is null and dw.score_end_date is not null;
exec db.PrintNow 'Updated {n0} deerwalk.HistoricalScores.ScoreEndDateDateDimId fields', @@rowcount;
</v>
      </c>
      <c r="AC562" s="3" t="str">
        <f t="shared" si="194"/>
        <v>exec db.ColumnPropertySet 'HistoricalScores', 'score_end_date', 'Score End Date', @propertyName='DisplayName', @tableSchema='deerwalk'</v>
      </c>
      <c r="AR562" s="3" t="str">
        <f t="shared" si="200"/>
        <v>score_end_date</v>
      </c>
      <c r="AS562" s="3" t="str">
        <f t="shared" si="196"/>
        <v>scoreenddate</v>
      </c>
      <c r="AT562" s="3" t="str">
        <f t="shared" si="197"/>
        <v/>
      </c>
      <c r="AU562" s="3" t="e">
        <f t="shared" si="198"/>
        <v>#VALUE!</v>
      </c>
      <c r="AV562" s="3" t="str">
        <f t="shared" si="199"/>
        <v/>
      </c>
      <c r="AW562" s="3" t="str">
        <f t="shared" si="199"/>
        <v/>
      </c>
      <c r="AX562" s="3" t="str">
        <f t="shared" si="199"/>
        <v/>
      </c>
      <c r="AY562" s="3" t="str">
        <f t="shared" si="199"/>
        <v/>
      </c>
      <c r="AZ562" s="3" t="str">
        <f t="shared" si="201"/>
        <v/>
      </c>
      <c r="BA562" s="3" t="str">
        <f t="shared" si="199"/>
        <v/>
      </c>
      <c r="BB562" s="3" t="str">
        <f t="shared" si="199"/>
        <v/>
      </c>
      <c r="BC562" s="3" t="str">
        <f t="shared" si="199"/>
        <v/>
      </c>
      <c r="BD562" s="3" t="str">
        <f t="shared" si="199"/>
        <v/>
      </c>
    </row>
    <row r="563" spans="1:56" ht="14.25" customHeight="1" x14ac:dyDescent="0.45">
      <c r="A563" s="3" t="str">
        <f t="shared" si="181"/>
        <v>HistoricalScores.ip_score</v>
      </c>
      <c r="B563" t="s">
        <v>677</v>
      </c>
      <c r="C563">
        <v>9</v>
      </c>
      <c r="D563" t="s">
        <v>795</v>
      </c>
      <c r="E563" s="4" t="s">
        <v>657</v>
      </c>
      <c r="F563" t="s">
        <v>657</v>
      </c>
      <c r="G563" t="s">
        <v>6</v>
      </c>
      <c r="H563" s="3">
        <f t="shared" si="195"/>
        <v>50</v>
      </c>
      <c r="I563" t="s">
        <v>860</v>
      </c>
      <c r="L563" t="s">
        <v>795</v>
      </c>
      <c r="N563" s="4"/>
      <c r="O563" s="3" t="b">
        <f t="shared" si="182"/>
        <v>0</v>
      </c>
      <c r="P563" s="3" t="str">
        <f t="shared" si="183"/>
        <v>HistoricalScores</v>
      </c>
      <c r="Q563" s="3" t="str">
        <f t="shared" si="184"/>
        <v>varchar(50)</v>
      </c>
      <c r="R563" s="4" t="s">
        <v>885</v>
      </c>
      <c r="S563" s="3" t="str">
        <f t="shared" si="185"/>
        <v>float</v>
      </c>
      <c r="T563" s="3" t="str">
        <f t="shared" si="186"/>
        <v>alter table deerwalk.HistoricalScores add ip_score float</v>
      </c>
      <c r="U563" s="3" t="str">
        <f t="shared" si="187"/>
        <v/>
      </c>
      <c r="V563" s="3" t="str">
        <f t="shared" si="188"/>
        <v/>
      </c>
      <c r="W563" s="3" t="str">
        <f t="shared" si="189"/>
        <v/>
      </c>
      <c r="X563" s="3" t="str">
        <f t="shared" si="190"/>
        <v xml:space="preserve">[Column("ip_score")]
[MaxLength(50)]
public string ip_score { get; set; }
</v>
      </c>
      <c r="Y563" s="5" t="str">
        <f t="shared" si="191"/>
        <v>@Html.DescriptionListElement(model =&gt; model.ip_score)</v>
      </c>
      <c r="Z563" s="3" t="str">
        <f t="shared" si="192"/>
        <v>IpScore</v>
      </c>
      <c r="AA563" s="3" t="str">
        <f t="shared" si="193"/>
        <v/>
      </c>
      <c r="AC563" s="3" t="str">
        <f t="shared" si="194"/>
        <v/>
      </c>
      <c r="AR563" s="3" t="str">
        <f t="shared" si="200"/>
        <v>ip_score</v>
      </c>
      <c r="AS563" s="3" t="str">
        <f t="shared" si="196"/>
        <v>ipscore</v>
      </c>
      <c r="AT563" s="3">
        <f t="shared" si="197"/>
        <v>50</v>
      </c>
      <c r="AU563" s="3">
        <f t="shared" si="198"/>
        <v>50</v>
      </c>
      <c r="AV563" s="3" t="str">
        <f t="shared" si="199"/>
        <v/>
      </c>
      <c r="AW563" s="3" t="str">
        <f t="shared" si="199"/>
        <v/>
      </c>
      <c r="AX563" s="3" t="str">
        <f t="shared" si="199"/>
        <v/>
      </c>
      <c r="AY563" s="3" t="str">
        <f t="shared" si="199"/>
        <v/>
      </c>
      <c r="AZ563" s="3" t="str">
        <f t="shared" si="201"/>
        <v/>
      </c>
      <c r="BA563" s="3" t="str">
        <f t="shared" si="199"/>
        <v/>
      </c>
      <c r="BB563" s="3" t="str">
        <f t="shared" si="199"/>
        <v/>
      </c>
      <c r="BC563" s="3" t="str">
        <f t="shared" si="199"/>
        <v/>
      </c>
      <c r="BD563" s="3" t="str">
        <f t="shared" si="199"/>
        <v/>
      </c>
    </row>
    <row r="564" spans="1:56" ht="14.25" customHeight="1" x14ac:dyDescent="0.45">
      <c r="A564" s="3" t="str">
        <f t="shared" si="181"/>
        <v>HistoricalScores.op_score</v>
      </c>
      <c r="B564" t="s">
        <v>677</v>
      </c>
      <c r="C564">
        <v>10</v>
      </c>
      <c r="D564" t="s">
        <v>795</v>
      </c>
      <c r="E564" s="4" t="s">
        <v>658</v>
      </c>
      <c r="F564" t="s">
        <v>658</v>
      </c>
      <c r="G564" t="s">
        <v>6</v>
      </c>
      <c r="H564" s="3">
        <f t="shared" si="195"/>
        <v>50</v>
      </c>
      <c r="I564" t="s">
        <v>860</v>
      </c>
      <c r="L564" t="s">
        <v>795</v>
      </c>
      <c r="N564" s="4"/>
      <c r="O564" s="3" t="b">
        <f t="shared" si="182"/>
        <v>0</v>
      </c>
      <c r="P564" s="3" t="str">
        <f t="shared" si="183"/>
        <v>HistoricalScores</v>
      </c>
      <c r="Q564" s="3" t="str">
        <f t="shared" si="184"/>
        <v>varchar(50)</v>
      </c>
      <c r="R564" s="4" t="s">
        <v>885</v>
      </c>
      <c r="S564" s="3" t="str">
        <f t="shared" si="185"/>
        <v>float</v>
      </c>
      <c r="T564" s="3" t="str">
        <f t="shared" si="186"/>
        <v>alter table deerwalk.HistoricalScores add op_score float</v>
      </c>
      <c r="U564" s="3" t="str">
        <f t="shared" si="187"/>
        <v/>
      </c>
      <c r="V564" s="3" t="str">
        <f t="shared" si="188"/>
        <v/>
      </c>
      <c r="W564" s="3" t="str">
        <f t="shared" si="189"/>
        <v/>
      </c>
      <c r="X564" s="3" t="str">
        <f t="shared" si="190"/>
        <v xml:space="preserve">[Column("op_score")]
[MaxLength(50)]
public string op_score { get; set; }
</v>
      </c>
      <c r="Y564" s="5" t="str">
        <f t="shared" si="191"/>
        <v>@Html.DescriptionListElement(model =&gt; model.op_score)</v>
      </c>
      <c r="Z564" s="3" t="str">
        <f t="shared" si="192"/>
        <v>OpScore</v>
      </c>
      <c r="AA564" s="3" t="str">
        <f t="shared" si="193"/>
        <v/>
      </c>
      <c r="AC564" s="3" t="str">
        <f t="shared" si="194"/>
        <v/>
      </c>
      <c r="AR564" s="3" t="str">
        <f t="shared" si="200"/>
        <v>op_score</v>
      </c>
      <c r="AS564" s="3" t="str">
        <f t="shared" si="196"/>
        <v>opscore</v>
      </c>
      <c r="AT564" s="3">
        <f t="shared" si="197"/>
        <v>50</v>
      </c>
      <c r="AU564" s="3">
        <f t="shared" si="198"/>
        <v>50</v>
      </c>
      <c r="AV564" s="3" t="str">
        <f t="shared" si="199"/>
        <v/>
      </c>
      <c r="AW564" s="3" t="str">
        <f t="shared" si="199"/>
        <v/>
      </c>
      <c r="AX564" s="3" t="str">
        <f t="shared" si="199"/>
        <v/>
      </c>
      <c r="AY564" s="3" t="str">
        <f t="shared" si="199"/>
        <v/>
      </c>
      <c r="AZ564" s="3" t="str">
        <f t="shared" si="201"/>
        <v/>
      </c>
      <c r="BA564" s="3" t="str">
        <f t="shared" si="199"/>
        <v/>
      </c>
      <c r="BB564" s="3" t="str">
        <f t="shared" si="199"/>
        <v/>
      </c>
      <c r="BC564" s="3" t="str">
        <f t="shared" si="199"/>
        <v/>
      </c>
      <c r="BD564" s="3" t="str">
        <f t="shared" si="199"/>
        <v/>
      </c>
    </row>
    <row r="565" spans="1:56" ht="14.25" customHeight="1" x14ac:dyDescent="0.45">
      <c r="A565" s="3" t="str">
        <f t="shared" si="181"/>
        <v>HistoricalScores.phy_score</v>
      </c>
      <c r="B565" t="s">
        <v>677</v>
      </c>
      <c r="C565">
        <v>11</v>
      </c>
      <c r="D565" t="s">
        <v>795</v>
      </c>
      <c r="E565" s="4" t="s">
        <v>659</v>
      </c>
      <c r="F565" t="s">
        <v>659</v>
      </c>
      <c r="G565" t="s">
        <v>6</v>
      </c>
      <c r="H565" s="3">
        <f t="shared" si="195"/>
        <v>50</v>
      </c>
      <c r="I565" t="s">
        <v>860</v>
      </c>
      <c r="L565" t="s">
        <v>795</v>
      </c>
      <c r="N565" s="4"/>
      <c r="O565" s="3" t="b">
        <f t="shared" si="182"/>
        <v>0</v>
      </c>
      <c r="P565" s="3" t="str">
        <f t="shared" si="183"/>
        <v>HistoricalScores</v>
      </c>
      <c r="Q565" s="3" t="str">
        <f t="shared" si="184"/>
        <v>varchar(50)</v>
      </c>
      <c r="R565" s="4" t="s">
        <v>885</v>
      </c>
      <c r="S565" s="3" t="str">
        <f t="shared" si="185"/>
        <v>float</v>
      </c>
      <c r="T565" s="3" t="str">
        <f t="shared" si="186"/>
        <v>alter table deerwalk.HistoricalScores add phy_score float</v>
      </c>
      <c r="U565" s="3" t="str">
        <f t="shared" si="187"/>
        <v/>
      </c>
      <c r="V565" s="3" t="str">
        <f t="shared" si="188"/>
        <v/>
      </c>
      <c r="W565" s="3" t="str">
        <f t="shared" si="189"/>
        <v/>
      </c>
      <c r="X565" s="3" t="str">
        <f t="shared" si="190"/>
        <v xml:space="preserve">[Column("phy_score")]
[MaxLength(50)]
public string phy_score { get; set; }
</v>
      </c>
      <c r="Y565" s="5" t="str">
        <f t="shared" si="191"/>
        <v>@Html.DescriptionListElement(model =&gt; model.phy_score)</v>
      </c>
      <c r="Z565" s="3" t="str">
        <f t="shared" si="192"/>
        <v>PhyScore</v>
      </c>
      <c r="AA565" s="3" t="str">
        <f t="shared" si="193"/>
        <v/>
      </c>
      <c r="AC565" s="3" t="str">
        <f t="shared" si="194"/>
        <v/>
      </c>
      <c r="AR565" s="3" t="str">
        <f t="shared" si="200"/>
        <v>phy_score</v>
      </c>
      <c r="AS565" s="3" t="str">
        <f t="shared" si="196"/>
        <v>physcore</v>
      </c>
      <c r="AT565" s="3">
        <f t="shared" si="197"/>
        <v>50</v>
      </c>
      <c r="AU565" s="3">
        <f t="shared" si="198"/>
        <v>50</v>
      </c>
      <c r="AV565" s="3" t="str">
        <f t="shared" si="199"/>
        <v/>
      </c>
      <c r="AW565" s="3" t="str">
        <f t="shared" si="199"/>
        <v/>
      </c>
      <c r="AX565" s="3" t="str">
        <f t="shared" si="199"/>
        <v/>
      </c>
      <c r="AY565" s="3" t="str">
        <f t="shared" si="199"/>
        <v/>
      </c>
      <c r="AZ565" s="3" t="str">
        <f t="shared" si="201"/>
        <v/>
      </c>
      <c r="BA565" s="3" t="str">
        <f t="shared" si="199"/>
        <v/>
      </c>
      <c r="BB565" s="3" t="str">
        <f t="shared" si="199"/>
        <v/>
      </c>
      <c r="BC565" s="3" t="str">
        <f t="shared" si="199"/>
        <v/>
      </c>
      <c r="BD565" s="3" t="str">
        <f t="shared" si="199"/>
        <v/>
      </c>
    </row>
    <row r="566" spans="1:56" ht="14.25" customHeight="1" x14ac:dyDescent="0.45">
      <c r="A566" s="3" t="str">
        <f t="shared" si="181"/>
        <v>HistoricalScores.rx_score</v>
      </c>
      <c r="B566" t="s">
        <v>677</v>
      </c>
      <c r="C566">
        <v>12</v>
      </c>
      <c r="D566" t="s">
        <v>795</v>
      </c>
      <c r="E566" s="4" t="s">
        <v>660</v>
      </c>
      <c r="F566" t="s">
        <v>660</v>
      </c>
      <c r="G566" t="s">
        <v>6</v>
      </c>
      <c r="H566" s="3">
        <f t="shared" si="195"/>
        <v>50</v>
      </c>
      <c r="I566" t="s">
        <v>860</v>
      </c>
      <c r="L566" t="s">
        <v>795</v>
      </c>
      <c r="N566" s="4"/>
      <c r="O566" s="3" t="b">
        <f t="shared" si="182"/>
        <v>0</v>
      </c>
      <c r="P566" s="3" t="str">
        <f t="shared" si="183"/>
        <v>HistoricalScores</v>
      </c>
      <c r="Q566" s="3" t="str">
        <f t="shared" si="184"/>
        <v>varchar(50)</v>
      </c>
      <c r="R566" s="4" t="s">
        <v>885</v>
      </c>
      <c r="S566" s="3" t="str">
        <f t="shared" si="185"/>
        <v>float</v>
      </c>
      <c r="T566" s="3" t="str">
        <f t="shared" si="186"/>
        <v>alter table deerwalk.HistoricalScores add rx_score float</v>
      </c>
      <c r="U566" s="3" t="str">
        <f t="shared" si="187"/>
        <v/>
      </c>
      <c r="V566" s="3" t="str">
        <f t="shared" si="188"/>
        <v/>
      </c>
      <c r="W566" s="3" t="str">
        <f t="shared" si="189"/>
        <v/>
      </c>
      <c r="X566" s="3" t="str">
        <f t="shared" si="190"/>
        <v xml:space="preserve">[Column("rx_score")]
[MaxLength(50)]
public string rx_score { get; set; }
</v>
      </c>
      <c r="Y566" s="5" t="str">
        <f t="shared" si="191"/>
        <v>@Html.DescriptionListElement(model =&gt; model.rx_score)</v>
      </c>
      <c r="Z566" s="3" t="str">
        <f t="shared" si="192"/>
        <v>RxScore</v>
      </c>
      <c r="AA566" s="3" t="str">
        <f t="shared" si="193"/>
        <v/>
      </c>
      <c r="AC566" s="3" t="str">
        <f t="shared" si="194"/>
        <v/>
      </c>
      <c r="AR566" s="3" t="str">
        <f t="shared" si="200"/>
        <v>rx_score</v>
      </c>
      <c r="AS566" s="3" t="str">
        <f t="shared" si="196"/>
        <v>rxscore</v>
      </c>
      <c r="AT566" s="3">
        <f t="shared" si="197"/>
        <v>50</v>
      </c>
      <c r="AU566" s="3">
        <f t="shared" si="198"/>
        <v>50</v>
      </c>
      <c r="AV566" s="3" t="str">
        <f t="shared" si="199"/>
        <v/>
      </c>
      <c r="AW566" s="3" t="str">
        <f t="shared" si="199"/>
        <v/>
      </c>
      <c r="AX566" s="3" t="str">
        <f t="shared" si="199"/>
        <v/>
      </c>
      <c r="AY566" s="3" t="str">
        <f t="shared" si="199"/>
        <v/>
      </c>
      <c r="AZ566" s="3" t="str">
        <f t="shared" si="201"/>
        <v/>
      </c>
      <c r="BA566" s="3" t="str">
        <f t="shared" si="199"/>
        <v/>
      </c>
      <c r="BB566" s="3" t="str">
        <f t="shared" si="199"/>
        <v/>
      </c>
      <c r="BC566" s="3" t="str">
        <f t="shared" si="199"/>
        <v/>
      </c>
      <c r="BD566" s="3" t="str">
        <f t="shared" si="199"/>
        <v/>
      </c>
    </row>
    <row r="567" spans="1:56" ht="14.25" customHeight="1" x14ac:dyDescent="0.45">
      <c r="A567" s="3" t="str">
        <f t="shared" si="181"/>
        <v>HistoricalScores.med_score</v>
      </c>
      <c r="B567" t="s">
        <v>677</v>
      </c>
      <c r="C567">
        <v>13</v>
      </c>
      <c r="D567" t="s">
        <v>795</v>
      </c>
      <c r="E567" s="4" t="s">
        <v>661</v>
      </c>
      <c r="F567" t="s">
        <v>661</v>
      </c>
      <c r="G567" t="s">
        <v>6</v>
      </c>
      <c r="H567" s="3">
        <f t="shared" si="195"/>
        <v>50</v>
      </c>
      <c r="I567" t="s">
        <v>860</v>
      </c>
      <c r="J567" s="4" t="s">
        <v>954</v>
      </c>
      <c r="K567" t="s">
        <v>662</v>
      </c>
      <c r="L567" t="s">
        <v>795</v>
      </c>
      <c r="N567" s="4"/>
      <c r="O567" s="3" t="b">
        <f t="shared" si="182"/>
        <v>0</v>
      </c>
      <c r="P567" s="3" t="str">
        <f t="shared" si="183"/>
        <v>HistoricalScores</v>
      </c>
      <c r="Q567" s="3" t="str">
        <f t="shared" si="184"/>
        <v>varchar(50)</v>
      </c>
      <c r="R567" s="4" t="s">
        <v>885</v>
      </c>
      <c r="S567" s="3" t="str">
        <f t="shared" si="185"/>
        <v>float</v>
      </c>
      <c r="T567" s="3" t="str">
        <f t="shared" si="186"/>
        <v>alter table deerwalk.HistoricalScores add med_score float</v>
      </c>
      <c r="U567" s="3" t="str">
        <f t="shared" si="187"/>
        <v>exec db.ColumnPropertySet 'HistoricalScores', 'med_score', 'IP+OP+PHY', @tableSchema='deerwalk'</v>
      </c>
      <c r="V567" s="3" t="str">
        <f t="shared" si="188"/>
        <v/>
      </c>
      <c r="W567" s="3" t="str">
        <f t="shared" si="189"/>
        <v/>
      </c>
      <c r="X567" s="3" t="str">
        <f t="shared" si="190"/>
        <v xml:space="preserve">/// &lt;summary&gt;IP+OP+PHY&lt;/summary&gt;
[Description("IP+OP+PHY")]
[Column("med_score")]
[MaxLength(50)]
public string med_score { get; set; }
</v>
      </c>
      <c r="Y567" s="5" t="str">
        <f t="shared" si="191"/>
        <v>@Html.DescriptionListElement(model =&gt; model.med_score)</v>
      </c>
      <c r="Z567" s="3" t="str">
        <f t="shared" si="192"/>
        <v>MedScore</v>
      </c>
      <c r="AA567" s="3" t="str">
        <f t="shared" si="193"/>
        <v/>
      </c>
      <c r="AC567" s="3" t="str">
        <f t="shared" si="194"/>
        <v>exec db.ColumnPropertySet 'HistoricalScores', 'med_score', 'IP+OP', @propertyName='DisplayName', @tableSchema='deerwalk'</v>
      </c>
      <c r="AR567" s="3" t="str">
        <f t="shared" si="200"/>
        <v>med_score</v>
      </c>
      <c r="AS567" s="3" t="str">
        <f t="shared" si="196"/>
        <v>medscore</v>
      </c>
      <c r="AT567" s="3">
        <f t="shared" si="197"/>
        <v>50</v>
      </c>
      <c r="AU567" s="3">
        <f t="shared" si="198"/>
        <v>50</v>
      </c>
      <c r="AV567" s="3" t="str">
        <f t="shared" si="199"/>
        <v/>
      </c>
      <c r="AW567" s="3" t="str">
        <f t="shared" si="199"/>
        <v/>
      </c>
      <c r="AX567" s="3" t="str">
        <f t="shared" si="199"/>
        <v/>
      </c>
      <c r="AY567" s="3" t="str">
        <f t="shared" si="199"/>
        <v/>
      </c>
      <c r="AZ567" s="3" t="str">
        <f t="shared" si="201"/>
        <v/>
      </c>
      <c r="BA567" s="3" t="str">
        <f t="shared" si="199"/>
        <v/>
      </c>
      <c r="BB567" s="3" t="str">
        <f t="shared" si="199"/>
        <v/>
      </c>
      <c r="BC567" s="3" t="str">
        <f t="shared" si="199"/>
        <v/>
      </c>
      <c r="BD567" s="3" t="str">
        <f t="shared" si="199"/>
        <v/>
      </c>
    </row>
    <row r="568" spans="1:56" ht="14.25" customHeight="1" x14ac:dyDescent="0.45">
      <c r="A568" s="3" t="str">
        <f t="shared" si="181"/>
        <v>HistoricalScores.total_score</v>
      </c>
      <c r="B568" t="s">
        <v>677</v>
      </c>
      <c r="C568">
        <v>14</v>
      </c>
      <c r="D568" t="s">
        <v>795</v>
      </c>
      <c r="E568" s="4" t="s">
        <v>663</v>
      </c>
      <c r="F568" t="s">
        <v>663</v>
      </c>
      <c r="G568" t="s">
        <v>6</v>
      </c>
      <c r="H568" s="3">
        <f t="shared" si="195"/>
        <v>50</v>
      </c>
      <c r="I568" t="s">
        <v>860</v>
      </c>
      <c r="J568" s="4" t="s">
        <v>664</v>
      </c>
      <c r="K568" t="s">
        <v>664</v>
      </c>
      <c r="L568" t="s">
        <v>795</v>
      </c>
      <c r="N568" s="4"/>
      <c r="O568" s="3" t="b">
        <f t="shared" si="182"/>
        <v>0</v>
      </c>
      <c r="P568" s="3" t="str">
        <f t="shared" si="183"/>
        <v>HistoricalScores</v>
      </c>
      <c r="Q568" s="3" t="str">
        <f t="shared" si="184"/>
        <v>varchar(50)</v>
      </c>
      <c r="R568" s="4" t="s">
        <v>885</v>
      </c>
      <c r="S568" s="3" t="str">
        <f t="shared" si="185"/>
        <v>float</v>
      </c>
      <c r="T568" s="3" t="str">
        <f t="shared" si="186"/>
        <v>alter table deerwalk.HistoricalScores add total_score float</v>
      </c>
      <c r="U568" s="3" t="str">
        <f t="shared" si="187"/>
        <v>exec db.ColumnPropertySet 'HistoricalScores', 'total_score', 'Med+Rx', @tableSchema='deerwalk'</v>
      </c>
      <c r="V568" s="3" t="str">
        <f t="shared" si="188"/>
        <v/>
      </c>
      <c r="W568" s="3" t="str">
        <f t="shared" si="189"/>
        <v/>
      </c>
      <c r="X568" s="3" t="str">
        <f t="shared" si="190"/>
        <v xml:space="preserve">/// &lt;summary&gt;Med+Rx&lt;/summary&gt;
[Description("Med+Rx")]
[Column("total_score")]
[MaxLength(50)]
public string total_score { get; set; }
</v>
      </c>
      <c r="Y568" s="5" t="str">
        <f t="shared" si="191"/>
        <v>@Html.DescriptionListElement(model =&gt; model.total_score)</v>
      </c>
      <c r="Z568" s="3" t="str">
        <f t="shared" si="192"/>
        <v>TotalScore</v>
      </c>
      <c r="AA568" s="3" t="str">
        <f t="shared" si="193"/>
        <v/>
      </c>
      <c r="AC568" s="3" t="str">
        <f t="shared" si="194"/>
        <v>exec db.ColumnPropertySet 'HistoricalScores', 'total_score', 'Med+Rx', @propertyName='DisplayName', @tableSchema='deerwalk'</v>
      </c>
      <c r="AR568" s="3" t="str">
        <f t="shared" si="200"/>
        <v>total_score</v>
      </c>
      <c r="AS568" s="3" t="str">
        <f t="shared" si="196"/>
        <v>totalscore</v>
      </c>
      <c r="AT568" s="3">
        <f t="shared" si="197"/>
        <v>50</v>
      </c>
      <c r="AU568" s="3">
        <f t="shared" si="198"/>
        <v>50</v>
      </c>
      <c r="AV568" s="3" t="str">
        <f t="shared" si="199"/>
        <v/>
      </c>
      <c r="AW568" s="3" t="str">
        <f t="shared" si="199"/>
        <v/>
      </c>
      <c r="AX568" s="3" t="str">
        <f t="shared" si="199"/>
        <v/>
      </c>
      <c r="AY568" s="3" t="str">
        <f t="shared" si="199"/>
        <v/>
      </c>
      <c r="AZ568" s="3" t="str">
        <f t="shared" si="201"/>
        <v/>
      </c>
      <c r="BA568" s="3" t="str">
        <f t="shared" si="199"/>
        <v/>
      </c>
      <c r="BB568" s="3" t="str">
        <f t="shared" si="199"/>
        <v/>
      </c>
      <c r="BC568" s="3" t="str">
        <f t="shared" si="199"/>
        <v/>
      </c>
      <c r="BD568" s="3" t="str">
        <f t="shared" si="199"/>
        <v/>
      </c>
    </row>
    <row r="569" spans="1:56" ht="14.25" customHeight="1" x14ac:dyDescent="0.45">
      <c r="A569" s="3" t="str">
        <f t="shared" si="181"/>
        <v>HistoricalScores.concurrent_total</v>
      </c>
      <c r="B569" t="s">
        <v>677</v>
      </c>
      <c r="C569">
        <v>15</v>
      </c>
      <c r="D569" t="s">
        <v>795</v>
      </c>
      <c r="E569" s="4" t="s">
        <v>665</v>
      </c>
      <c r="F569" t="s">
        <v>665</v>
      </c>
      <c r="G569" t="s">
        <v>6</v>
      </c>
      <c r="H569" s="3">
        <f t="shared" si="195"/>
        <v>50</v>
      </c>
      <c r="I569" t="s">
        <v>860</v>
      </c>
      <c r="L569" t="s">
        <v>795</v>
      </c>
      <c r="N569" s="4"/>
      <c r="O569" s="3" t="b">
        <f t="shared" si="182"/>
        <v>0</v>
      </c>
      <c r="P569" s="3" t="str">
        <f t="shared" si="183"/>
        <v>HistoricalScores</v>
      </c>
      <c r="Q569" s="3" t="str">
        <f t="shared" si="184"/>
        <v>varchar(50)</v>
      </c>
      <c r="R569" s="4" t="s">
        <v>885</v>
      </c>
      <c r="S569" s="3" t="str">
        <f t="shared" si="185"/>
        <v>float</v>
      </c>
      <c r="T569" s="3" t="str">
        <f t="shared" si="186"/>
        <v>alter table deerwalk.HistoricalScores add concurrent_total float</v>
      </c>
      <c r="U569" s="3" t="str">
        <f t="shared" si="187"/>
        <v/>
      </c>
      <c r="V569" s="3" t="str">
        <f t="shared" si="188"/>
        <v/>
      </c>
      <c r="W569" s="3" t="str">
        <f t="shared" si="189"/>
        <v/>
      </c>
      <c r="X569" s="3" t="str">
        <f t="shared" si="190"/>
        <v xml:space="preserve">[Column("concurrent_total")]
[MaxLength(50)]
public string concurrent_total { get; set; }
</v>
      </c>
      <c r="Y569" s="5" t="str">
        <f t="shared" si="191"/>
        <v>@Html.DescriptionListElement(model =&gt; model.concurrent_total)</v>
      </c>
      <c r="Z569" s="3" t="str">
        <f t="shared" si="192"/>
        <v>ConcurrentTotal</v>
      </c>
      <c r="AA569" s="3" t="str">
        <f t="shared" si="193"/>
        <v/>
      </c>
      <c r="AC569" s="3" t="str">
        <f t="shared" si="194"/>
        <v/>
      </c>
      <c r="AR569" s="3" t="str">
        <f t="shared" si="200"/>
        <v>concurrent_total</v>
      </c>
      <c r="AS569" s="3" t="str">
        <f t="shared" si="196"/>
        <v>concurrenttotal</v>
      </c>
      <c r="AT569" s="3">
        <f t="shared" si="197"/>
        <v>50</v>
      </c>
      <c r="AU569" s="3">
        <f t="shared" si="198"/>
        <v>50</v>
      </c>
      <c r="AV569" s="3" t="str">
        <f t="shared" si="199"/>
        <v/>
      </c>
      <c r="AW569" s="3" t="str">
        <f t="shared" si="199"/>
        <v/>
      </c>
      <c r="AX569" s="3" t="str">
        <f t="shared" si="199"/>
        <v/>
      </c>
      <c r="AY569" s="3" t="str">
        <f t="shared" si="199"/>
        <v/>
      </c>
      <c r="AZ569" s="3" t="str">
        <f t="shared" si="201"/>
        <v/>
      </c>
      <c r="BA569" s="3" t="str">
        <f t="shared" si="199"/>
        <v/>
      </c>
      <c r="BB569" s="3" t="str">
        <f t="shared" si="199"/>
        <v/>
      </c>
      <c r="BC569" s="3" t="str">
        <f t="shared" si="199"/>
        <v/>
      </c>
      <c r="BD569" s="3" t="str">
        <f t="shared" si="199"/>
        <v/>
      </c>
    </row>
    <row r="570" spans="1:56" ht="14.25" customHeight="1" x14ac:dyDescent="0.45">
      <c r="A570" s="3" t="str">
        <f t="shared" si="181"/>
        <v>HistoricalScores.erScore</v>
      </c>
      <c r="B570" t="s">
        <v>677</v>
      </c>
      <c r="C570">
        <v>16</v>
      </c>
      <c r="D570" t="s">
        <v>795</v>
      </c>
      <c r="E570" s="4" t="s">
        <v>666</v>
      </c>
      <c r="F570" t="s">
        <v>666</v>
      </c>
      <c r="G570" t="s">
        <v>6</v>
      </c>
      <c r="H570" s="3">
        <f t="shared" si="195"/>
        <v>50</v>
      </c>
      <c r="I570" t="s">
        <v>860</v>
      </c>
      <c r="L570" t="s">
        <v>795</v>
      </c>
      <c r="N570" s="4"/>
      <c r="O570" s="3" t="b">
        <f t="shared" si="182"/>
        <v>0</v>
      </c>
      <c r="P570" s="3" t="str">
        <f t="shared" si="183"/>
        <v>HistoricalScores</v>
      </c>
      <c r="Q570" s="3" t="str">
        <f t="shared" si="184"/>
        <v>varchar(50)</v>
      </c>
      <c r="R570" s="4" t="s">
        <v>885</v>
      </c>
      <c r="S570" s="3" t="str">
        <f t="shared" si="185"/>
        <v>float</v>
      </c>
      <c r="T570" s="3" t="str">
        <f t="shared" si="186"/>
        <v>alter table deerwalk.HistoricalScores add erScore float</v>
      </c>
      <c r="U570" s="3" t="str">
        <f t="shared" si="187"/>
        <v/>
      </c>
      <c r="V570" s="3" t="str">
        <f t="shared" si="188"/>
        <v/>
      </c>
      <c r="W570" s="3" t="str">
        <f t="shared" si="189"/>
        <v/>
      </c>
      <c r="X570" s="3" t="str">
        <f t="shared" si="190"/>
        <v xml:space="preserve">[Column("erScore")]
[MaxLength(50)]
public string erScore { get; set; }
</v>
      </c>
      <c r="Y570" s="5" t="str">
        <f t="shared" si="191"/>
        <v>@Html.DescriptionListElement(model =&gt; model.erScore)</v>
      </c>
      <c r="Z570" s="3" t="str">
        <f t="shared" si="192"/>
        <v>Erscore</v>
      </c>
      <c r="AA570" s="3" t="str">
        <f t="shared" si="193"/>
        <v/>
      </c>
      <c r="AC570" s="3" t="str">
        <f t="shared" si="194"/>
        <v/>
      </c>
      <c r="AR570" s="3" t="str">
        <f t="shared" si="200"/>
        <v>erScore</v>
      </c>
      <c r="AS570" s="3" t="str">
        <f t="shared" si="196"/>
        <v>erScore</v>
      </c>
      <c r="AT570" s="3">
        <f t="shared" si="197"/>
        <v>50</v>
      </c>
      <c r="AU570" s="3">
        <f t="shared" si="198"/>
        <v>50</v>
      </c>
      <c r="AV570" s="3" t="str">
        <f t="shared" si="199"/>
        <v/>
      </c>
      <c r="AW570" s="3" t="str">
        <f t="shared" si="199"/>
        <v/>
      </c>
      <c r="AX570" s="3" t="str">
        <f t="shared" si="199"/>
        <v/>
      </c>
      <c r="AY570" s="3" t="str">
        <f t="shared" si="199"/>
        <v/>
      </c>
      <c r="AZ570" s="3" t="str">
        <f t="shared" si="201"/>
        <v/>
      </c>
      <c r="BA570" s="3" t="str">
        <f t="shared" si="199"/>
        <v/>
      </c>
      <c r="BB570" s="3" t="str">
        <f t="shared" si="199"/>
        <v/>
      </c>
      <c r="BC570" s="3" t="str">
        <f t="shared" si="199"/>
        <v/>
      </c>
      <c r="BD570" s="3" t="str">
        <f t="shared" si="199"/>
        <v/>
      </c>
    </row>
    <row r="571" spans="1:56" ht="14.25" customHeight="1" x14ac:dyDescent="0.45">
      <c r="A571" s="3" t="str">
        <f t="shared" si="181"/>
        <v>HistoricalScores.otherScore</v>
      </c>
      <c r="B571" t="s">
        <v>677</v>
      </c>
      <c r="C571">
        <v>17</v>
      </c>
      <c r="D571" t="s">
        <v>795</v>
      </c>
      <c r="E571" s="4" t="s">
        <v>667</v>
      </c>
      <c r="F571" t="s">
        <v>667</v>
      </c>
      <c r="G571" t="s">
        <v>6</v>
      </c>
      <c r="H571" s="3">
        <f t="shared" si="195"/>
        <v>50</v>
      </c>
      <c r="I571" t="s">
        <v>860</v>
      </c>
      <c r="L571" t="s">
        <v>795</v>
      </c>
      <c r="N571" s="4"/>
      <c r="O571" s="3" t="b">
        <f t="shared" si="182"/>
        <v>0</v>
      </c>
      <c r="P571" s="3" t="str">
        <f t="shared" si="183"/>
        <v>HistoricalScores</v>
      </c>
      <c r="Q571" s="3" t="str">
        <f t="shared" si="184"/>
        <v>varchar(50)</v>
      </c>
      <c r="R571" s="4" t="s">
        <v>885</v>
      </c>
      <c r="S571" s="3" t="str">
        <f t="shared" si="185"/>
        <v>float</v>
      </c>
      <c r="T571" s="3" t="str">
        <f t="shared" si="186"/>
        <v>alter table deerwalk.HistoricalScores add otherScore float</v>
      </c>
      <c r="U571" s="3" t="str">
        <f t="shared" si="187"/>
        <v/>
      </c>
      <c r="V571" s="3" t="str">
        <f t="shared" si="188"/>
        <v/>
      </c>
      <c r="W571" s="3" t="str">
        <f t="shared" si="189"/>
        <v/>
      </c>
      <c r="X571" s="3" t="str">
        <f t="shared" si="190"/>
        <v xml:space="preserve">[Column("otherScore")]
[MaxLength(50)]
public string otherScore { get; set; }
</v>
      </c>
      <c r="Y571" s="5" t="str">
        <f t="shared" si="191"/>
        <v>@Html.DescriptionListElement(model =&gt; model.otherScore)</v>
      </c>
      <c r="Z571" s="3" t="str">
        <f t="shared" si="192"/>
        <v>Otherscore</v>
      </c>
      <c r="AA571" s="3" t="str">
        <f t="shared" si="193"/>
        <v/>
      </c>
      <c r="AC571" s="3" t="str">
        <f t="shared" si="194"/>
        <v/>
      </c>
      <c r="AR571" s="3" t="str">
        <f t="shared" si="200"/>
        <v>otherScore</v>
      </c>
      <c r="AS571" s="3" t="str">
        <f t="shared" si="196"/>
        <v>otherScore</v>
      </c>
      <c r="AT571" s="3">
        <f t="shared" si="197"/>
        <v>50</v>
      </c>
      <c r="AU571" s="3">
        <f t="shared" si="198"/>
        <v>50</v>
      </c>
      <c r="AV571" s="3" t="str">
        <f t="shared" si="199"/>
        <v/>
      </c>
      <c r="AW571" s="3" t="str">
        <f t="shared" si="199"/>
        <v/>
      </c>
      <c r="AX571" s="3" t="str">
        <f t="shared" si="199"/>
        <v/>
      </c>
      <c r="AY571" s="3" t="str">
        <f t="shared" si="199"/>
        <v/>
      </c>
      <c r="AZ571" s="3" t="str">
        <f t="shared" si="201"/>
        <v/>
      </c>
      <c r="BA571" s="3" t="str">
        <f t="shared" si="199"/>
        <v/>
      </c>
      <c r="BB571" s="3" t="str">
        <f t="shared" si="199"/>
        <v/>
      </c>
      <c r="BC571" s="3" t="str">
        <f t="shared" si="199"/>
        <v/>
      </c>
      <c r="BD571" s="3" t="str">
        <f t="shared" si="199"/>
        <v/>
      </c>
    </row>
    <row r="572" spans="1:56" ht="14.25" customHeight="1" x14ac:dyDescent="0.45">
      <c r="A572" s="3" t="str">
        <f t="shared" si="181"/>
        <v>HistoricalScores.concurrentInpatient</v>
      </c>
      <c r="B572" t="s">
        <v>677</v>
      </c>
      <c r="C572">
        <v>18</v>
      </c>
      <c r="D572" t="s">
        <v>795</v>
      </c>
      <c r="E572" s="4" t="s">
        <v>668</v>
      </c>
      <c r="F572" t="s">
        <v>668</v>
      </c>
      <c r="G572" t="s">
        <v>6</v>
      </c>
      <c r="H572" s="3">
        <f t="shared" si="195"/>
        <v>50</v>
      </c>
      <c r="I572" t="s">
        <v>860</v>
      </c>
      <c r="L572" t="s">
        <v>795</v>
      </c>
      <c r="N572" s="4"/>
      <c r="O572" s="3" t="b">
        <f t="shared" si="182"/>
        <v>0</v>
      </c>
      <c r="P572" s="3" t="str">
        <f t="shared" si="183"/>
        <v>HistoricalScores</v>
      </c>
      <c r="Q572" s="3" t="str">
        <f t="shared" si="184"/>
        <v>varchar(50)</v>
      </c>
      <c r="R572" s="4" t="s">
        <v>885</v>
      </c>
      <c r="S572" s="3" t="str">
        <f t="shared" si="185"/>
        <v>float</v>
      </c>
      <c r="T572" s="3" t="str">
        <f t="shared" si="186"/>
        <v>alter table deerwalk.HistoricalScores add concurrentInpatient float</v>
      </c>
      <c r="U572" s="3" t="str">
        <f t="shared" si="187"/>
        <v/>
      </c>
      <c r="V572" s="3" t="str">
        <f t="shared" si="188"/>
        <v/>
      </c>
      <c r="W572" s="3" t="str">
        <f t="shared" si="189"/>
        <v/>
      </c>
      <c r="X572" s="3" t="str">
        <f t="shared" si="190"/>
        <v xml:space="preserve">[Column("concurrentInpatient")]
[MaxLength(50)]
public string concurrentInpatient { get; set; }
</v>
      </c>
      <c r="Y572" s="5" t="str">
        <f t="shared" si="191"/>
        <v>@Html.DescriptionListElement(model =&gt; model.concurrentInpatient)</v>
      </c>
      <c r="Z572" s="3" t="str">
        <f t="shared" si="192"/>
        <v>Concurrentinpatient</v>
      </c>
      <c r="AA572" s="3" t="str">
        <f t="shared" si="193"/>
        <v/>
      </c>
      <c r="AC572" s="3" t="str">
        <f t="shared" si="194"/>
        <v/>
      </c>
      <c r="AR572" s="3" t="str">
        <f t="shared" si="200"/>
        <v>concurrentInpatient</v>
      </c>
      <c r="AS572" s="3" t="str">
        <f t="shared" si="196"/>
        <v>concurrentInpatient</v>
      </c>
      <c r="AT572" s="3">
        <f t="shared" si="197"/>
        <v>50</v>
      </c>
      <c r="AU572" s="3">
        <f t="shared" si="198"/>
        <v>50</v>
      </c>
      <c r="AV572" s="3" t="str">
        <f t="shared" si="199"/>
        <v/>
      </c>
      <c r="AW572" s="3" t="str">
        <f t="shared" si="199"/>
        <v/>
      </c>
      <c r="AX572" s="3" t="str">
        <f t="shared" si="199"/>
        <v/>
      </c>
      <c r="AY572" s="3" t="str">
        <f t="shared" si="199"/>
        <v/>
      </c>
      <c r="AZ572" s="3" t="str">
        <f t="shared" si="201"/>
        <v/>
      </c>
      <c r="BA572" s="3" t="str">
        <f t="shared" si="199"/>
        <v/>
      </c>
      <c r="BB572" s="3" t="str">
        <f t="shared" si="199"/>
        <v/>
      </c>
      <c r="BC572" s="3" t="str">
        <f t="shared" si="199"/>
        <v/>
      </c>
      <c r="BD572" s="3" t="str">
        <f t="shared" ref="AV572:BD604" si="202">IFERROR(IF(FIND(BD$2,$AS572)&gt;=0,BD$1,-1),"")</f>
        <v/>
      </c>
    </row>
    <row r="573" spans="1:56" ht="14.25" customHeight="1" x14ac:dyDescent="0.45">
      <c r="A573" s="3" t="str">
        <f t="shared" si="181"/>
        <v>HistoricalScores.concurrentMedical</v>
      </c>
      <c r="B573" t="s">
        <v>677</v>
      </c>
      <c r="C573">
        <v>19</v>
      </c>
      <c r="D573" t="s">
        <v>795</v>
      </c>
      <c r="E573" s="4" t="s">
        <v>669</v>
      </c>
      <c r="F573" t="s">
        <v>669</v>
      </c>
      <c r="G573" t="s">
        <v>6</v>
      </c>
      <c r="H573" s="3">
        <f t="shared" si="195"/>
        <v>50</v>
      </c>
      <c r="I573" t="s">
        <v>860</v>
      </c>
      <c r="L573" t="s">
        <v>795</v>
      </c>
      <c r="N573" s="4"/>
      <c r="O573" s="3" t="b">
        <f t="shared" si="182"/>
        <v>0</v>
      </c>
      <c r="P573" s="3" t="str">
        <f t="shared" si="183"/>
        <v>HistoricalScores</v>
      </c>
      <c r="Q573" s="3" t="str">
        <f t="shared" si="184"/>
        <v>varchar(50)</v>
      </c>
      <c r="R573" s="4" t="s">
        <v>885</v>
      </c>
      <c r="S573" s="3" t="str">
        <f t="shared" si="185"/>
        <v>float</v>
      </c>
      <c r="T573" s="3" t="str">
        <f t="shared" si="186"/>
        <v>alter table deerwalk.HistoricalScores add concurrentMedical float</v>
      </c>
      <c r="U573" s="3" t="str">
        <f t="shared" si="187"/>
        <v/>
      </c>
      <c r="V573" s="3" t="str">
        <f t="shared" si="188"/>
        <v/>
      </c>
      <c r="W573" s="3" t="str">
        <f t="shared" si="189"/>
        <v/>
      </c>
      <c r="X573" s="3" t="str">
        <f t="shared" si="190"/>
        <v xml:space="preserve">[Column("concurrentMedical")]
[MaxLength(50)]
public string concurrentMedical { get; set; }
</v>
      </c>
      <c r="Y573" s="5" t="str">
        <f t="shared" si="191"/>
        <v>@Html.DescriptionListElement(model =&gt; model.concurrentMedical)</v>
      </c>
      <c r="Z573" s="3" t="str">
        <f t="shared" si="192"/>
        <v>Concurrentmedical</v>
      </c>
      <c r="AA573" s="3" t="str">
        <f t="shared" si="193"/>
        <v/>
      </c>
      <c r="AC573" s="3" t="str">
        <f t="shared" si="194"/>
        <v/>
      </c>
      <c r="AR573" s="3" t="str">
        <f t="shared" si="200"/>
        <v>concurrentMedical</v>
      </c>
      <c r="AS573" s="3" t="str">
        <f t="shared" si="196"/>
        <v>concurrentMedical</v>
      </c>
      <c r="AT573" s="3">
        <f t="shared" si="197"/>
        <v>50</v>
      </c>
      <c r="AU573" s="3">
        <f t="shared" si="198"/>
        <v>50</v>
      </c>
      <c r="AV573" s="3" t="str">
        <f t="shared" si="202"/>
        <v/>
      </c>
      <c r="AW573" s="3" t="str">
        <f t="shared" si="202"/>
        <v/>
      </c>
      <c r="AX573" s="3" t="str">
        <f t="shared" si="202"/>
        <v/>
      </c>
      <c r="AY573" s="3" t="str">
        <f t="shared" si="202"/>
        <v/>
      </c>
      <c r="AZ573" s="3" t="str">
        <f t="shared" si="201"/>
        <v/>
      </c>
      <c r="BA573" s="3" t="str">
        <f t="shared" si="202"/>
        <v/>
      </c>
      <c r="BB573" s="3" t="str">
        <f t="shared" si="202"/>
        <v/>
      </c>
      <c r="BC573" s="3" t="str">
        <f t="shared" si="202"/>
        <v/>
      </c>
      <c r="BD573" s="3" t="str">
        <f t="shared" si="202"/>
        <v/>
      </c>
    </row>
    <row r="574" spans="1:56" ht="14.25" customHeight="1" x14ac:dyDescent="0.45">
      <c r="A574" s="3" t="str">
        <f t="shared" si="181"/>
        <v>HistoricalScores.concurrentOutpatient</v>
      </c>
      <c r="B574" t="s">
        <v>677</v>
      </c>
      <c r="C574">
        <v>20</v>
      </c>
      <c r="D574" t="s">
        <v>795</v>
      </c>
      <c r="E574" s="4" t="s">
        <v>670</v>
      </c>
      <c r="F574" t="s">
        <v>670</v>
      </c>
      <c r="G574" t="s">
        <v>6</v>
      </c>
      <c r="H574" s="3">
        <f t="shared" si="195"/>
        <v>50</v>
      </c>
      <c r="I574" t="s">
        <v>860</v>
      </c>
      <c r="L574" t="s">
        <v>795</v>
      </c>
      <c r="N574" s="4"/>
      <c r="O574" s="3" t="b">
        <f t="shared" si="182"/>
        <v>0</v>
      </c>
      <c r="P574" s="3" t="str">
        <f t="shared" si="183"/>
        <v>HistoricalScores</v>
      </c>
      <c r="Q574" s="3" t="str">
        <f t="shared" si="184"/>
        <v>varchar(50)</v>
      </c>
      <c r="R574" s="4" t="s">
        <v>885</v>
      </c>
      <c r="S574" s="3" t="str">
        <f t="shared" si="185"/>
        <v>float</v>
      </c>
      <c r="T574" s="3" t="str">
        <f t="shared" si="186"/>
        <v>alter table deerwalk.HistoricalScores add concurrentOutpatient float</v>
      </c>
      <c r="U574" s="3" t="str">
        <f t="shared" si="187"/>
        <v/>
      </c>
      <c r="V574" s="3" t="str">
        <f t="shared" si="188"/>
        <v/>
      </c>
      <c r="W574" s="3" t="str">
        <f t="shared" si="189"/>
        <v/>
      </c>
      <c r="X574" s="3" t="str">
        <f t="shared" si="190"/>
        <v xml:space="preserve">[Column("concurrentOutpatient")]
[MaxLength(50)]
public string concurrentOutpatient { get; set; }
</v>
      </c>
      <c r="Y574" s="5" t="str">
        <f t="shared" si="191"/>
        <v>@Html.DescriptionListElement(model =&gt; model.concurrentOutpatient)</v>
      </c>
      <c r="Z574" s="3" t="str">
        <f t="shared" si="192"/>
        <v>Concurrentoutpatient</v>
      </c>
      <c r="AA574" s="3" t="str">
        <f t="shared" si="193"/>
        <v/>
      </c>
      <c r="AC574" s="3" t="str">
        <f t="shared" si="194"/>
        <v/>
      </c>
      <c r="AR574" s="3" t="str">
        <f t="shared" si="200"/>
        <v>concurrentOutpatient</v>
      </c>
      <c r="AS574" s="3" t="str">
        <f t="shared" si="196"/>
        <v>concurrentOutpatient</v>
      </c>
      <c r="AT574" s="3">
        <f t="shared" si="197"/>
        <v>50</v>
      </c>
      <c r="AU574" s="3">
        <f t="shared" si="198"/>
        <v>50</v>
      </c>
      <c r="AV574" s="3" t="str">
        <f t="shared" si="202"/>
        <v/>
      </c>
      <c r="AW574" s="3" t="str">
        <f t="shared" si="202"/>
        <v/>
      </c>
      <c r="AX574" s="3" t="str">
        <f t="shared" si="202"/>
        <v/>
      </c>
      <c r="AY574" s="3" t="str">
        <f t="shared" si="202"/>
        <v/>
      </c>
      <c r="AZ574" s="3" t="str">
        <f t="shared" si="201"/>
        <v/>
      </c>
      <c r="BA574" s="3" t="str">
        <f t="shared" si="202"/>
        <v/>
      </c>
      <c r="BB574" s="3" t="str">
        <f t="shared" si="202"/>
        <v/>
      </c>
      <c r="BC574" s="3" t="str">
        <f t="shared" si="202"/>
        <v/>
      </c>
      <c r="BD574" s="3" t="str">
        <f t="shared" si="202"/>
        <v/>
      </c>
    </row>
    <row r="575" spans="1:56" ht="14.25" customHeight="1" x14ac:dyDescent="0.45">
      <c r="A575" s="3" t="str">
        <f t="shared" si="181"/>
        <v>HistoricalScores.concurrentPharmacy</v>
      </c>
      <c r="B575" t="s">
        <v>677</v>
      </c>
      <c r="C575">
        <v>21</v>
      </c>
      <c r="D575" t="s">
        <v>795</v>
      </c>
      <c r="E575" s="4" t="s">
        <v>671</v>
      </c>
      <c r="F575" t="s">
        <v>671</v>
      </c>
      <c r="G575" t="s">
        <v>6</v>
      </c>
      <c r="H575" s="3">
        <f t="shared" si="195"/>
        <v>50</v>
      </c>
      <c r="I575" t="s">
        <v>860</v>
      </c>
      <c r="L575" t="s">
        <v>795</v>
      </c>
      <c r="N575" s="4"/>
      <c r="O575" s="3" t="b">
        <f t="shared" si="182"/>
        <v>0</v>
      </c>
      <c r="P575" s="3" t="str">
        <f t="shared" si="183"/>
        <v>HistoricalScores</v>
      </c>
      <c r="Q575" s="3" t="str">
        <f t="shared" si="184"/>
        <v>varchar(50)</v>
      </c>
      <c r="R575" s="4" t="s">
        <v>885</v>
      </c>
      <c r="S575" s="3" t="str">
        <f t="shared" si="185"/>
        <v>float</v>
      </c>
      <c r="T575" s="3" t="str">
        <f t="shared" si="186"/>
        <v>alter table deerwalk.HistoricalScores add concurrentPharmacy float</v>
      </c>
      <c r="U575" s="3" t="str">
        <f t="shared" si="187"/>
        <v/>
      </c>
      <c r="V575" s="3" t="str">
        <f t="shared" si="188"/>
        <v/>
      </c>
      <c r="W575" s="3" t="str">
        <f t="shared" si="189"/>
        <v/>
      </c>
      <c r="X575" s="3" t="str">
        <f t="shared" si="190"/>
        <v xml:space="preserve">[Column("concurrentPharmacy")]
[MaxLength(50)]
public string concurrentPharmacy { get; set; }
</v>
      </c>
      <c r="Y575" s="5" t="str">
        <f t="shared" si="191"/>
        <v>@Html.DescriptionListElement(model =&gt; model.concurrentPharmacy)</v>
      </c>
      <c r="Z575" s="3" t="str">
        <f t="shared" si="192"/>
        <v>Concurrentpharmacy</v>
      </c>
      <c r="AA575" s="3" t="str">
        <f t="shared" si="193"/>
        <v/>
      </c>
      <c r="AC575" s="3" t="str">
        <f t="shared" si="194"/>
        <v/>
      </c>
      <c r="AR575" s="3" t="str">
        <f t="shared" si="200"/>
        <v>concurrentPharmacy</v>
      </c>
      <c r="AS575" s="3" t="str">
        <f t="shared" si="196"/>
        <v>concurrentPharmacy</v>
      </c>
      <c r="AT575" s="3">
        <f t="shared" si="197"/>
        <v>50</v>
      </c>
      <c r="AU575" s="3">
        <f t="shared" si="198"/>
        <v>50</v>
      </c>
      <c r="AV575" s="3" t="str">
        <f t="shared" si="202"/>
        <v/>
      </c>
      <c r="AW575" s="3" t="str">
        <f t="shared" si="202"/>
        <v/>
      </c>
      <c r="AX575" s="3" t="str">
        <f t="shared" si="202"/>
        <v/>
      </c>
      <c r="AY575" s="3" t="str">
        <f t="shared" si="202"/>
        <v/>
      </c>
      <c r="AZ575" s="3" t="str">
        <f t="shared" si="201"/>
        <v/>
      </c>
      <c r="BA575" s="3" t="str">
        <f t="shared" si="202"/>
        <v/>
      </c>
      <c r="BB575" s="3" t="str">
        <f t="shared" si="202"/>
        <v/>
      </c>
      <c r="BC575" s="3" t="str">
        <f t="shared" si="202"/>
        <v/>
      </c>
      <c r="BD575" s="3" t="str">
        <f t="shared" si="202"/>
        <v/>
      </c>
    </row>
    <row r="576" spans="1:56" ht="14.25" customHeight="1" x14ac:dyDescent="0.45">
      <c r="A576" s="3" t="str">
        <f t="shared" si="181"/>
        <v>HistoricalScores.concurrentPhysician</v>
      </c>
      <c r="B576" t="s">
        <v>677</v>
      </c>
      <c r="C576">
        <v>22</v>
      </c>
      <c r="D576" t="s">
        <v>795</v>
      </c>
      <c r="E576" s="4" t="s">
        <v>672</v>
      </c>
      <c r="F576" t="s">
        <v>672</v>
      </c>
      <c r="G576" t="s">
        <v>6</v>
      </c>
      <c r="H576" s="3">
        <f t="shared" si="195"/>
        <v>50</v>
      </c>
      <c r="I576" t="s">
        <v>860</v>
      </c>
      <c r="L576" t="s">
        <v>795</v>
      </c>
      <c r="N576" s="4"/>
      <c r="O576" s="3" t="b">
        <f t="shared" si="182"/>
        <v>0</v>
      </c>
      <c r="P576" s="3" t="str">
        <f t="shared" si="183"/>
        <v>HistoricalScores</v>
      </c>
      <c r="Q576" s="3" t="str">
        <f t="shared" si="184"/>
        <v>varchar(50)</v>
      </c>
      <c r="R576" s="4" t="s">
        <v>885</v>
      </c>
      <c r="S576" s="3" t="str">
        <f t="shared" si="185"/>
        <v>float</v>
      </c>
      <c r="T576" s="3" t="str">
        <f t="shared" si="186"/>
        <v>alter table deerwalk.HistoricalScores add concurrentPhysician float</v>
      </c>
      <c r="U576" s="3" t="str">
        <f t="shared" si="187"/>
        <v/>
      </c>
      <c r="V576" s="3" t="str">
        <f t="shared" si="188"/>
        <v/>
      </c>
      <c r="W576" s="3" t="str">
        <f t="shared" si="189"/>
        <v/>
      </c>
      <c r="X576" s="3" t="str">
        <f t="shared" si="190"/>
        <v xml:space="preserve">[Column("concurrentPhysician")]
[MaxLength(50)]
public string concurrentPhysician { get; set; }
</v>
      </c>
      <c r="Y576" s="5" t="str">
        <f t="shared" si="191"/>
        <v>@Html.DescriptionListElement(model =&gt; model.concurrentPhysician)</v>
      </c>
      <c r="Z576" s="3" t="str">
        <f t="shared" si="192"/>
        <v>Concurrentphysician</v>
      </c>
      <c r="AA576" s="3" t="str">
        <f t="shared" si="193"/>
        <v/>
      </c>
      <c r="AC576" s="3" t="str">
        <f t="shared" si="194"/>
        <v/>
      </c>
      <c r="AR576" s="3" t="str">
        <f t="shared" si="200"/>
        <v>concurrentPhysician</v>
      </c>
      <c r="AS576" s="3" t="str">
        <f t="shared" si="196"/>
        <v>concurrentPhysician</v>
      </c>
      <c r="AT576" s="3">
        <f t="shared" si="197"/>
        <v>50</v>
      </c>
      <c r="AU576" s="3">
        <f t="shared" si="198"/>
        <v>50</v>
      </c>
      <c r="AV576" s="3" t="str">
        <f t="shared" si="202"/>
        <v/>
      </c>
      <c r="AW576" s="3" t="str">
        <f t="shared" si="202"/>
        <v/>
      </c>
      <c r="AX576" s="3" t="str">
        <f t="shared" si="202"/>
        <v/>
      </c>
      <c r="AY576" s="3" t="str">
        <f t="shared" si="202"/>
        <v/>
      </c>
      <c r="AZ576" s="3" t="str">
        <f t="shared" si="201"/>
        <v/>
      </c>
      <c r="BA576" s="3" t="str">
        <f t="shared" si="202"/>
        <v/>
      </c>
      <c r="BB576" s="3" t="str">
        <f t="shared" si="202"/>
        <v/>
      </c>
      <c r="BC576" s="3" t="str">
        <f t="shared" si="202"/>
        <v/>
      </c>
      <c r="BD576" s="3" t="str">
        <f t="shared" si="202"/>
        <v/>
      </c>
    </row>
    <row r="577" spans="1:56" ht="14.25" customHeight="1" x14ac:dyDescent="0.45">
      <c r="A577" s="3" t="str">
        <f t="shared" si="181"/>
        <v>HistoricalScores.concurrentIpNormalizedToGroup</v>
      </c>
      <c r="B577" t="s">
        <v>677</v>
      </c>
      <c r="C577">
        <v>23</v>
      </c>
      <c r="D577" t="s">
        <v>795</v>
      </c>
      <c r="E577" s="4" t="s">
        <v>673</v>
      </c>
      <c r="F577" t="s">
        <v>673</v>
      </c>
      <c r="G577" t="s">
        <v>6</v>
      </c>
      <c r="H577" s="3">
        <f t="shared" si="195"/>
        <v>50</v>
      </c>
      <c r="I577" t="s">
        <v>860</v>
      </c>
      <c r="L577" t="s">
        <v>795</v>
      </c>
      <c r="N577" s="4"/>
      <c r="O577" s="3" t="b">
        <f t="shared" si="182"/>
        <v>0</v>
      </c>
      <c r="P577" s="3" t="str">
        <f t="shared" si="183"/>
        <v>HistoricalScores</v>
      </c>
      <c r="Q577" s="3" t="str">
        <f t="shared" si="184"/>
        <v>varchar(50)</v>
      </c>
      <c r="R577" s="4" t="s">
        <v>885</v>
      </c>
      <c r="S577" s="3" t="str">
        <f t="shared" si="185"/>
        <v>float</v>
      </c>
      <c r="T577" s="3" t="str">
        <f t="shared" si="186"/>
        <v>alter table deerwalk.HistoricalScores add concurrentIpNormalizedToGroup float</v>
      </c>
      <c r="U577" s="3" t="str">
        <f t="shared" si="187"/>
        <v/>
      </c>
      <c r="V577" s="3" t="str">
        <f t="shared" si="188"/>
        <v/>
      </c>
      <c r="W577" s="3" t="str">
        <f t="shared" si="189"/>
        <v/>
      </c>
      <c r="X577" s="3" t="str">
        <f t="shared" si="190"/>
        <v xml:space="preserve">[Column("concurrentIpNormalizedToGroup")]
[MaxLength(50)]
public string concurrentIpNormalizedToGroup { get; set; }
</v>
      </c>
      <c r="Y577" s="5" t="str">
        <f t="shared" si="191"/>
        <v>@Html.DescriptionListElement(model =&gt; model.concurrentIpNormalizedToGroup)</v>
      </c>
      <c r="Z577" s="3" t="str">
        <f t="shared" si="192"/>
        <v>Concurrentipnormalizedtogroup</v>
      </c>
      <c r="AA577" s="3" t="str">
        <f t="shared" si="193"/>
        <v/>
      </c>
      <c r="AC577" s="3" t="str">
        <f t="shared" si="194"/>
        <v/>
      </c>
      <c r="AR577" s="3" t="str">
        <f t="shared" si="200"/>
        <v>concurrentIpNormalizedToGroup</v>
      </c>
      <c r="AS577" s="3" t="str">
        <f t="shared" si="196"/>
        <v>concurrentIpNormalizedToGroup</v>
      </c>
      <c r="AT577" s="3">
        <f t="shared" si="197"/>
        <v>50</v>
      </c>
      <c r="AU577" s="3">
        <f t="shared" si="198"/>
        <v>50</v>
      </c>
      <c r="AV577" s="3" t="str">
        <f t="shared" si="202"/>
        <v/>
      </c>
      <c r="AW577" s="3" t="str">
        <f t="shared" si="202"/>
        <v/>
      </c>
      <c r="AX577" s="3" t="str">
        <f t="shared" si="202"/>
        <v/>
      </c>
      <c r="AY577" s="3" t="str">
        <f t="shared" si="202"/>
        <v/>
      </c>
      <c r="AZ577" s="3" t="str">
        <f t="shared" si="201"/>
        <v/>
      </c>
      <c r="BA577" s="3" t="str">
        <f t="shared" si="202"/>
        <v/>
      </c>
      <c r="BB577" s="3" t="str">
        <f t="shared" si="202"/>
        <v/>
      </c>
      <c r="BC577" s="3" t="str">
        <f t="shared" si="202"/>
        <v/>
      </c>
      <c r="BD577" s="3" t="str">
        <f t="shared" si="202"/>
        <v/>
      </c>
    </row>
    <row r="578" spans="1:56" ht="14.25" customHeight="1" x14ac:dyDescent="0.45">
      <c r="A578" s="3" t="str">
        <f t="shared" si="181"/>
        <v>HistoricalScores.concurrentOpNormalizedToGroup</v>
      </c>
      <c r="B578" t="s">
        <v>677</v>
      </c>
      <c r="C578">
        <v>24</v>
      </c>
      <c r="D578" t="s">
        <v>795</v>
      </c>
      <c r="E578" s="4" t="s">
        <v>674</v>
      </c>
      <c r="F578" t="s">
        <v>674</v>
      </c>
      <c r="G578" t="s">
        <v>6</v>
      </c>
      <c r="H578" s="3">
        <f t="shared" si="195"/>
        <v>50</v>
      </c>
      <c r="I578" t="s">
        <v>860</v>
      </c>
      <c r="L578" t="s">
        <v>795</v>
      </c>
      <c r="N578" s="4"/>
      <c r="O578" s="3" t="b">
        <f t="shared" si="182"/>
        <v>0</v>
      </c>
      <c r="P578" s="3" t="str">
        <f t="shared" si="183"/>
        <v>HistoricalScores</v>
      </c>
      <c r="Q578" s="3" t="str">
        <f t="shared" si="184"/>
        <v>varchar(50)</v>
      </c>
      <c r="R578" s="4" t="s">
        <v>885</v>
      </c>
      <c r="S578" s="3" t="str">
        <f t="shared" si="185"/>
        <v>float</v>
      </c>
      <c r="T578" s="3" t="str">
        <f t="shared" si="186"/>
        <v>alter table deerwalk.HistoricalScores add concurrentOpNormalizedToGroup float</v>
      </c>
      <c r="U578" s="3" t="str">
        <f t="shared" si="187"/>
        <v/>
      </c>
      <c r="V578" s="3" t="str">
        <f t="shared" si="188"/>
        <v/>
      </c>
      <c r="W578" s="3" t="str">
        <f t="shared" si="189"/>
        <v/>
      </c>
      <c r="X578" s="3" t="str">
        <f t="shared" si="190"/>
        <v xml:space="preserve">[Column("concurrentOpNormalizedToGroup")]
[MaxLength(50)]
public string concurrentOpNormalizedToGroup { get; set; }
</v>
      </c>
      <c r="Y578" s="5" t="str">
        <f t="shared" si="191"/>
        <v>@Html.DescriptionListElement(model =&gt; model.concurrentOpNormalizedToGroup)</v>
      </c>
      <c r="Z578" s="3" t="str">
        <f t="shared" si="192"/>
        <v>Concurrentopnormalizedtogroup</v>
      </c>
      <c r="AA578" s="3" t="str">
        <f t="shared" si="193"/>
        <v/>
      </c>
      <c r="AC578" s="3" t="str">
        <f t="shared" si="194"/>
        <v/>
      </c>
      <c r="AR578" s="3" t="str">
        <f t="shared" si="200"/>
        <v>concurrentOpNormalizedToGroup</v>
      </c>
      <c r="AS578" s="3" t="str">
        <f t="shared" si="196"/>
        <v>concurrentOpNormalizedToGroup</v>
      </c>
      <c r="AT578" s="3">
        <f t="shared" si="197"/>
        <v>50</v>
      </c>
      <c r="AU578" s="3">
        <f t="shared" si="198"/>
        <v>50</v>
      </c>
      <c r="AV578" s="3" t="str">
        <f t="shared" si="202"/>
        <v/>
      </c>
      <c r="AW578" s="3" t="str">
        <f t="shared" si="202"/>
        <v/>
      </c>
      <c r="AX578" s="3" t="str">
        <f t="shared" si="202"/>
        <v/>
      </c>
      <c r="AY578" s="3" t="str">
        <f t="shared" si="202"/>
        <v/>
      </c>
      <c r="AZ578" s="3" t="str">
        <f t="shared" si="201"/>
        <v/>
      </c>
      <c r="BA578" s="3" t="str">
        <f t="shared" si="202"/>
        <v/>
      </c>
      <c r="BB578" s="3" t="str">
        <f t="shared" si="202"/>
        <v/>
      </c>
      <c r="BC578" s="3" t="str">
        <f t="shared" si="202"/>
        <v/>
      </c>
      <c r="BD578" s="3" t="str">
        <f t="shared" si="202"/>
        <v/>
      </c>
    </row>
    <row r="579" spans="1:56" ht="14.25" customHeight="1" x14ac:dyDescent="0.45">
      <c r="A579" s="3" t="str">
        <f t="shared" ref="A579:A631" si="203">P579&amp;"."&amp;E579</f>
        <v>HistoricalScores.concurrentPhyNormalizedToGroup</v>
      </c>
      <c r="B579" t="s">
        <v>677</v>
      </c>
      <c r="C579">
        <v>25</v>
      </c>
      <c r="D579" t="s">
        <v>795</v>
      </c>
      <c r="E579" s="4" t="s">
        <v>675</v>
      </c>
      <c r="F579" t="s">
        <v>675</v>
      </c>
      <c r="G579" t="s">
        <v>6</v>
      </c>
      <c r="H579" s="3">
        <f t="shared" si="195"/>
        <v>50</v>
      </c>
      <c r="I579" t="s">
        <v>860</v>
      </c>
      <c r="L579" t="s">
        <v>795</v>
      </c>
      <c r="N579" s="4"/>
      <c r="O579" s="3" t="b">
        <f t="shared" ref="O579:O631" si="204">LEFT(E579,3)="udf"</f>
        <v>0</v>
      </c>
      <c r="P579" s="3" t="str">
        <f t="shared" ref="P579:P631" si="205">VLOOKUP(B579,TableMap,3,FALSE)</f>
        <v>HistoricalScores</v>
      </c>
      <c r="Q579" s="3" t="str">
        <f t="shared" ref="Q579:Q631" si="206">IF(OR(G579="varchar", G579=""),"varchar("&amp;I579&amp;")", G579) &amp; IF(LEN(TRIM(D579))&gt;0," not null ","")</f>
        <v>varchar(50)</v>
      </c>
      <c r="R579" s="4" t="s">
        <v>885</v>
      </c>
      <c r="S579" s="3" t="str">
        <f t="shared" ref="S579:S631" si="207">IF(ISBLANK(R579),Q579,R579)</f>
        <v>float</v>
      </c>
      <c r="T579" s="3" t="str">
        <f t="shared" ref="T579:T631" si="208">"alter table "&amp;SchemaName&amp;"."&amp;P579&amp;" add "&amp;E579&amp;" "&amp;S579</f>
        <v>alter table deerwalk.HistoricalScores add concurrentPhyNormalizedToGroup float</v>
      </c>
      <c r="U579" s="3" t="str">
        <f t="shared" ref="U579:U631" si="209">IF(LEN(TRIM(K579))&gt;0,"exec db.ColumnPropertySet '"&amp;$P579&amp;"', '"&amp;$E579&amp;"', '"&amp;K579&amp;"', @tableSchema='"&amp;SchemaName&amp;"'","")</f>
        <v/>
      </c>
      <c r="V579" s="3" t="str">
        <f t="shared" ref="V579:V631" si="210">IF(LEN(TRIM(L579))=0,"","exec db.ColumnPropertySet '"&amp;$P579&amp;"', '"&amp;$E579&amp;"', '"&amp;L579&amp;"', @propertyName='SampleData', @tableSchema='"&amp;SchemaName&amp;"'")</f>
        <v/>
      </c>
      <c r="W579" s="3" t="str">
        <f t="shared" ref="W579:W631" si="211">IF(O579,"exec db.ColumnPropertySet '"&amp;$P579&amp;"', '"&amp;$E579&amp;"', 'UserDefinedData', @propertyName='CustomAttribute', @tableSchema='"&amp;SchemaName&amp;"'", "")</f>
        <v/>
      </c>
      <c r="X579" s="3" t="str">
        <f t="shared" ref="X579:X631" si="212">IF(LEN(TRIM(" "&amp;K579))&gt;0,"/// &lt;summary&gt;"&amp;K579&amp;"&lt;/summary&gt;
"&amp;"[Description("""&amp;K579&amp;""")]
","")&amp;IF(G579="date","[DataType(DataType.Date)]
","")&amp;IF(D579="1","[Required]
","")&amp;"[Column("""&amp;E579&amp;""")]
"&amp;IF(LEN(TRIM(" "&amp;L579))&gt;0,"[SampleData("""&amp;L579&amp;""")]
","")&amp;IF(LEN(TRIM(" "&amp;I579))&gt;0,"[MaxLength("&amp;I579&amp;")]
","")&amp;"public "&amp;IF(G579="","string",VLOOKUP(G579,TypeMap,2,FALSE))&amp;" "&amp;E579&amp;" { get; set; }
"</f>
        <v xml:space="preserve">[Column("concurrentPhyNormalizedToGroup")]
[MaxLength(50)]
public string concurrentPhyNormalizedToGroup { get; set; }
</v>
      </c>
      <c r="Y579" s="5" t="str">
        <f t="shared" ref="Y579:Y631" si="213">"@Html.DescriptionListElement(model =&gt; model."&amp;E579&amp;")"</f>
        <v>@Html.DescriptionListElement(model =&gt; model.concurrentPhyNormalizedToGroup)</v>
      </c>
      <c r="Z579" s="3" t="str">
        <f t="shared" ref="Z579:Z631" si="214">SUBSTITUTE(SUBSTITUTE(PROPER(SUBSTITUTE(E579,"_"," "))&amp;" ", "Id ", "ID"), " ", "")</f>
        <v>Concurrentphynormalizedtogroup</v>
      </c>
      <c r="AA579" s="3" t="str">
        <f t="shared" ref="AA579:AA631" si="215">IF(G579="date","alter table "&amp;SchemaName&amp;"."&amp;P579&amp;" add "&amp;Z579&amp;"DateDimId int null references DateDimensions(DateDimensionId);  exec db.ColumnPropertySet '"&amp;$P579&amp;"', '"&amp;$Z579&amp;"DateDimId', '"&amp;$E579&amp;"', @propertyName='BaseField', @tableSchema='"&amp;SchemaName&amp;"'","")</f>
        <v/>
      </c>
      <c r="AC579" s="3" t="str">
        <f t="shared" ref="AC579:AC631" si="216">IF(LEN(TRIM(J579))=0,"","exec db.ColumnPropertySet '"&amp;$P579&amp;"', '"&amp;$E579&amp;"', '"&amp;J579&amp;"', @propertyName='DisplayName', @tableSchema='"&amp;SchemaName&amp;"'")</f>
        <v/>
      </c>
      <c r="AR579" s="3" t="str">
        <f t="shared" si="200"/>
        <v>concurrentPhyNormalizedToGroup</v>
      </c>
      <c r="AS579" s="3" t="str">
        <f t="shared" si="196"/>
        <v>concurrentPhyNormalizedToGroup</v>
      </c>
      <c r="AT579" s="3">
        <f t="shared" si="197"/>
        <v>50</v>
      </c>
      <c r="AU579" s="3">
        <f t="shared" si="198"/>
        <v>50</v>
      </c>
      <c r="AV579" s="3" t="str">
        <f t="shared" si="202"/>
        <v/>
      </c>
      <c r="AW579" s="3" t="str">
        <f t="shared" si="202"/>
        <v/>
      </c>
      <c r="AX579" s="3" t="str">
        <f t="shared" si="202"/>
        <v/>
      </c>
      <c r="AY579" s="3" t="str">
        <f t="shared" si="202"/>
        <v/>
      </c>
      <c r="AZ579" s="3" t="str">
        <f t="shared" si="201"/>
        <v/>
      </c>
      <c r="BA579" s="3" t="str">
        <f t="shared" si="202"/>
        <v/>
      </c>
      <c r="BB579" s="3" t="str">
        <f t="shared" si="202"/>
        <v/>
      </c>
      <c r="BC579" s="3" t="str">
        <f t="shared" si="202"/>
        <v/>
      </c>
      <c r="BD579" s="3" t="str">
        <f t="shared" si="202"/>
        <v/>
      </c>
    </row>
    <row r="580" spans="1:56" ht="14.25" customHeight="1" x14ac:dyDescent="0.45">
      <c r="A580" s="3" t="str">
        <f t="shared" si="203"/>
        <v>Participation.dw_record_id</v>
      </c>
      <c r="B580" t="s">
        <v>693</v>
      </c>
      <c r="C580">
        <v>1</v>
      </c>
      <c r="D580" t="s">
        <v>795</v>
      </c>
      <c r="E580" s="4" t="s">
        <v>618</v>
      </c>
      <c r="F580" t="s">
        <v>618</v>
      </c>
      <c r="G580" t="s">
        <v>262</v>
      </c>
      <c r="H580" s="3" t="str">
        <f t="shared" ref="H580:H631" si="217">IFERROR(AT580,I580)</f>
        <v/>
      </c>
      <c r="I580" t="s">
        <v>795</v>
      </c>
      <c r="J580" s="4" t="s">
        <v>1037</v>
      </c>
      <c r="K580" t="s">
        <v>619</v>
      </c>
      <c r="L580" t="s">
        <v>800</v>
      </c>
      <c r="N580" s="4"/>
      <c r="O580" s="3" t="b">
        <f t="shared" si="204"/>
        <v>0</v>
      </c>
      <c r="P580" s="3" t="str">
        <f t="shared" si="205"/>
        <v>Participation</v>
      </c>
      <c r="Q580" s="3" t="str">
        <f t="shared" si="206"/>
        <v>int</v>
      </c>
      <c r="S580" s="3" t="str">
        <f t="shared" si="207"/>
        <v>int</v>
      </c>
      <c r="T580" s="3" t="str">
        <f t="shared" si="208"/>
        <v>alter table deerwalk.Participation add dw_record_id int</v>
      </c>
      <c r="U580" s="3" t="str">
        <f t="shared" si="209"/>
        <v>exec db.ColumnPropertySet 'Participation', 'dw_record_id', 'Auto-increment number-a unique identifier for Makalu engine', @tableSchema='deerwalk'</v>
      </c>
      <c r="V580" s="3" t="str">
        <f t="shared" si="210"/>
        <v>exec db.ColumnPropertySet 'Participation', 'dw_record_id', '1', @propertyName='SampleData', @tableSchema='deerwalk'</v>
      </c>
      <c r="W580" s="3" t="str">
        <f t="shared" si="211"/>
        <v/>
      </c>
      <c r="X580" s="3" t="str">
        <f t="shared" si="212"/>
        <v xml:space="preserve">/// &lt;summary&gt;Auto-increment number-a unique identifier for Makalu engine&lt;/summary&gt;
[Description("Auto-increment number-a unique identifier for Makalu engine")]
[Column("dw_record_id")]
[SampleData("1")]
public int dw_record_id { get; set; }
</v>
      </c>
      <c r="Y580" s="5" t="str">
        <f t="shared" si="213"/>
        <v>@Html.DescriptionListElement(model =&gt; model.dw_record_id)</v>
      </c>
      <c r="Z580" s="3" t="str">
        <f t="shared" si="214"/>
        <v>DwRecordID</v>
      </c>
      <c r="AA580" s="3" t="str">
        <f t="shared" si="215"/>
        <v/>
      </c>
      <c r="AC580" s="3" t="str">
        <f t="shared" si="216"/>
        <v>exec db.ColumnPropertySet 'Participation', 'dw_record_id', 'Participation RID', @propertyName='DisplayName', @tableSchema='deerwalk'</v>
      </c>
      <c r="AR580" s="3" t="str">
        <f t="shared" si="200"/>
        <v>dw_record_id</v>
      </c>
      <c r="AS580" s="3" t="str">
        <f t="shared" ref="AS580:AS631" si="218">SUBSTITUTE(AR580,"_","")</f>
        <v>dwrecordid</v>
      </c>
      <c r="AT580" s="3" t="str">
        <f t="shared" si="197"/>
        <v/>
      </c>
      <c r="AU580" s="3" t="e">
        <f t="shared" si="198"/>
        <v>#VALUE!</v>
      </c>
      <c r="AV580" s="3" t="str">
        <f t="shared" si="202"/>
        <v/>
      </c>
      <c r="AW580" s="3" t="str">
        <f t="shared" si="202"/>
        <v/>
      </c>
      <c r="AX580" s="3" t="str">
        <f t="shared" si="202"/>
        <v/>
      </c>
      <c r="AY580" s="3" t="str">
        <f t="shared" si="202"/>
        <v/>
      </c>
      <c r="AZ580" s="3" t="str">
        <f t="shared" si="201"/>
        <v/>
      </c>
      <c r="BA580" s="3" t="str">
        <f t="shared" si="202"/>
        <v/>
      </c>
      <c r="BB580" s="3" t="str">
        <f t="shared" si="202"/>
        <v/>
      </c>
      <c r="BC580" s="3" t="str">
        <f t="shared" si="202"/>
        <v/>
      </c>
      <c r="BD580" s="3" t="str">
        <f t="shared" si="202"/>
        <v/>
      </c>
    </row>
    <row r="581" spans="1:56" ht="14.25" customHeight="1" x14ac:dyDescent="0.45">
      <c r="A581" s="3" t="str">
        <f t="shared" si="203"/>
        <v>Participation.dw_account_id</v>
      </c>
      <c r="B581" t="s">
        <v>693</v>
      </c>
      <c r="C581">
        <v>2</v>
      </c>
      <c r="D581" t="s">
        <v>795</v>
      </c>
      <c r="E581" s="4" t="s">
        <v>620</v>
      </c>
      <c r="F581" t="s">
        <v>620</v>
      </c>
      <c r="G581" t="s">
        <v>6</v>
      </c>
      <c r="H581" s="3">
        <f t="shared" si="217"/>
        <v>50</v>
      </c>
      <c r="I581" t="s">
        <v>860</v>
      </c>
      <c r="J581" s="4" t="s">
        <v>621</v>
      </c>
      <c r="K581" t="s">
        <v>621</v>
      </c>
      <c r="L581" t="s">
        <v>850</v>
      </c>
      <c r="N581" s="4"/>
      <c r="O581" s="3" t="b">
        <f t="shared" si="204"/>
        <v>0</v>
      </c>
      <c r="P581" s="3" t="str">
        <f t="shared" si="205"/>
        <v>Participation</v>
      </c>
      <c r="Q581" s="3" t="str">
        <f t="shared" si="206"/>
        <v>varchar(50)</v>
      </c>
      <c r="S581" s="3" t="str">
        <f t="shared" si="207"/>
        <v>varchar(50)</v>
      </c>
      <c r="T581" s="3" t="str">
        <f t="shared" si="208"/>
        <v>alter table deerwalk.Participation add dw_account_id varchar(50)</v>
      </c>
      <c r="U581" s="3" t="str">
        <f t="shared" si="209"/>
        <v>exec db.ColumnPropertySet 'Participation', 'dw_account_id', 'Account id', @tableSchema='deerwalk'</v>
      </c>
      <c r="V581" s="3" t="str">
        <f t="shared" si="210"/>
        <v>exec db.ColumnPropertySet 'Participation', 'dw_account_id', '1027', @propertyName='SampleData', @tableSchema='deerwalk'</v>
      </c>
      <c r="W581" s="3" t="str">
        <f t="shared" si="211"/>
        <v/>
      </c>
      <c r="X581" s="3" t="str">
        <f t="shared" si="212"/>
        <v xml:space="preserve">/// &lt;summary&gt;Account id&lt;/summary&gt;
[Description("Account id")]
[Column("dw_account_id")]
[SampleData("1027")]
[MaxLength(50)]
public string dw_account_id { get; set; }
</v>
      </c>
      <c r="Y581" s="5" t="str">
        <f t="shared" si="213"/>
        <v>@Html.DescriptionListElement(model =&gt; model.dw_account_id)</v>
      </c>
      <c r="Z581" s="3" t="str">
        <f t="shared" si="214"/>
        <v>DwAccountID</v>
      </c>
      <c r="AA581" s="3" t="str">
        <f t="shared" si="215"/>
        <v/>
      </c>
      <c r="AC581" s="3" t="str">
        <f t="shared" si="216"/>
        <v>exec db.ColumnPropertySet 'Participation', 'dw_account_id', 'Account id', @propertyName='DisplayName', @tableSchema='deerwalk'</v>
      </c>
      <c r="AR581" s="3" t="str">
        <f t="shared" si="200"/>
        <v>dw_account_id</v>
      </c>
      <c r="AS581" s="3" t="str">
        <f t="shared" si="218"/>
        <v>dwaccountid</v>
      </c>
      <c r="AT581" s="3">
        <f t="shared" si="197"/>
        <v>50</v>
      </c>
      <c r="AU581" s="3">
        <f t="shared" si="198"/>
        <v>50</v>
      </c>
      <c r="AV581" s="3" t="str">
        <f t="shared" si="202"/>
        <v/>
      </c>
      <c r="AW581" s="3" t="str">
        <f t="shared" si="202"/>
        <v/>
      </c>
      <c r="AX581" s="3" t="str">
        <f t="shared" si="202"/>
        <v/>
      </c>
      <c r="AY581" s="3" t="str">
        <f t="shared" si="202"/>
        <v/>
      </c>
      <c r="AZ581" s="3" t="str">
        <f t="shared" si="201"/>
        <v/>
      </c>
      <c r="BA581" s="3" t="str">
        <f t="shared" si="202"/>
        <v/>
      </c>
      <c r="BB581" s="3" t="str">
        <f t="shared" si="202"/>
        <v/>
      </c>
      <c r="BC581" s="3" t="str">
        <f t="shared" si="202"/>
        <v/>
      </c>
      <c r="BD581" s="3" t="str">
        <f t="shared" si="202"/>
        <v/>
      </c>
    </row>
    <row r="582" spans="1:56" ht="14.25" customHeight="1" x14ac:dyDescent="0.45">
      <c r="A582" s="3" t="str">
        <f t="shared" si="203"/>
        <v>Participation.dw_client_id</v>
      </c>
      <c r="B582" t="s">
        <v>693</v>
      </c>
      <c r="C582">
        <v>3</v>
      </c>
      <c r="D582" t="s">
        <v>795</v>
      </c>
      <c r="E582" s="4" t="s">
        <v>622</v>
      </c>
      <c r="F582" t="s">
        <v>622</v>
      </c>
      <c r="G582" t="s">
        <v>6</v>
      </c>
      <c r="H582" s="3">
        <f t="shared" si="217"/>
        <v>50</v>
      </c>
      <c r="I582" t="s">
        <v>860</v>
      </c>
      <c r="J582" s="4" t="s">
        <v>1156</v>
      </c>
      <c r="K582" t="s">
        <v>623</v>
      </c>
      <c r="L582" t="s">
        <v>800</v>
      </c>
      <c r="N582" s="4"/>
      <c r="O582" s="3" t="b">
        <f t="shared" si="204"/>
        <v>0</v>
      </c>
      <c r="P582" s="3" t="str">
        <f t="shared" si="205"/>
        <v>Participation</v>
      </c>
      <c r="Q582" s="3" t="str">
        <f t="shared" si="206"/>
        <v>varchar(50)</v>
      </c>
      <c r="S582" s="3" t="str">
        <f t="shared" si="207"/>
        <v>varchar(50)</v>
      </c>
      <c r="T582" s="3" t="str">
        <f t="shared" si="208"/>
        <v>alter table deerwalk.Participation add dw_client_id varchar(50)</v>
      </c>
      <c r="U582" s="3" t="str">
        <f t="shared" si="209"/>
        <v>exec db.ColumnPropertySet 'Participation', 'dw_client_id', 'Clientid', @tableSchema='deerwalk'</v>
      </c>
      <c r="V582" s="3" t="str">
        <f t="shared" si="210"/>
        <v>exec db.ColumnPropertySet 'Participation', 'dw_client_id', '1', @propertyName='SampleData', @tableSchema='deerwalk'</v>
      </c>
      <c r="W582" s="3" t="str">
        <f t="shared" si="211"/>
        <v/>
      </c>
      <c r="X582" s="3" t="str">
        <f t="shared" si="212"/>
        <v xml:space="preserve">/// &lt;summary&gt;Clientid&lt;/summary&gt;
[Description("Clientid")]
[Column("dw_client_id")]
[SampleData("1")]
[MaxLength(50)]
public string dw_client_id { get; set; }
</v>
      </c>
      <c r="Y582" s="5" t="str">
        <f t="shared" si="213"/>
        <v>@Html.DescriptionListElement(model =&gt; model.dw_client_id)</v>
      </c>
      <c r="Z582" s="3" t="str">
        <f t="shared" si="214"/>
        <v>DwClientID</v>
      </c>
      <c r="AA582" s="3" t="str">
        <f t="shared" si="215"/>
        <v/>
      </c>
      <c r="AC582" s="3" t="str">
        <f t="shared" si="216"/>
        <v>exec db.ColumnPropertySet 'Participation', 'dw_client_id', 'Client ID', @propertyName='DisplayName', @tableSchema='deerwalk'</v>
      </c>
      <c r="AR582" s="3" t="str">
        <f t="shared" si="200"/>
        <v>dw_client_id</v>
      </c>
      <c r="AS582" s="3" t="str">
        <f t="shared" si="218"/>
        <v>dwclientid</v>
      </c>
      <c r="AT582" s="3">
        <f t="shared" si="197"/>
        <v>50</v>
      </c>
      <c r="AU582" s="3">
        <f t="shared" si="198"/>
        <v>50</v>
      </c>
      <c r="AV582" s="3" t="str">
        <f t="shared" si="202"/>
        <v/>
      </c>
      <c r="AW582" s="3" t="str">
        <f t="shared" si="202"/>
        <v/>
      </c>
      <c r="AX582" s="3" t="str">
        <f t="shared" si="202"/>
        <v/>
      </c>
      <c r="AY582" s="3" t="str">
        <f t="shared" si="202"/>
        <v/>
      </c>
      <c r="AZ582" s="3" t="str">
        <f t="shared" si="201"/>
        <v/>
      </c>
      <c r="BA582" s="3" t="str">
        <f t="shared" si="202"/>
        <v/>
      </c>
      <c r="BB582" s="3" t="str">
        <f t="shared" si="202"/>
        <v/>
      </c>
      <c r="BC582" s="3" t="str">
        <f t="shared" si="202"/>
        <v/>
      </c>
      <c r="BD582" s="3" t="str">
        <f t="shared" si="202"/>
        <v/>
      </c>
    </row>
    <row r="583" spans="1:56" ht="14.25" customHeight="1" x14ac:dyDescent="0.45">
      <c r="A583" s="3" t="str">
        <f t="shared" si="203"/>
        <v>Participation.dw_member_id</v>
      </c>
      <c r="B583" t="s">
        <v>693</v>
      </c>
      <c r="C583">
        <v>4</v>
      </c>
      <c r="D583" t="s">
        <v>795</v>
      </c>
      <c r="E583" s="4" t="s">
        <v>174</v>
      </c>
      <c r="F583" t="s">
        <v>174</v>
      </c>
      <c r="G583" t="s">
        <v>6</v>
      </c>
      <c r="H583" s="3">
        <f t="shared" si="217"/>
        <v>50</v>
      </c>
      <c r="I583" t="s">
        <v>860</v>
      </c>
      <c r="J583" s="4" t="s">
        <v>175</v>
      </c>
      <c r="K583" t="s">
        <v>175</v>
      </c>
      <c r="L583" t="s">
        <v>176</v>
      </c>
      <c r="N583" s="4"/>
      <c r="O583" s="3" t="b">
        <f t="shared" si="204"/>
        <v>0</v>
      </c>
      <c r="P583" s="3" t="str">
        <f t="shared" si="205"/>
        <v>Participation</v>
      </c>
      <c r="Q583" s="3" t="str">
        <f t="shared" si="206"/>
        <v>varchar(50)</v>
      </c>
      <c r="S583" s="3" t="str">
        <f t="shared" si="207"/>
        <v>varchar(50)</v>
      </c>
      <c r="T583" s="3" t="str">
        <f t="shared" si="208"/>
        <v>alter table deerwalk.Participation add dw_member_id varchar(50)</v>
      </c>
      <c r="U583" s="3" t="str">
        <f t="shared" si="209"/>
        <v>exec db.ColumnPropertySet 'Participation', 'dw_member_id', 'Member ID', @tableSchema='deerwalk'</v>
      </c>
      <c r="V583" s="3" t="str">
        <f t="shared" si="210"/>
        <v>exec db.ColumnPropertySet 'Participation', 'dw_member_id', 'Hash Encrypted', @propertyName='SampleData', @tableSchema='deerwalk'</v>
      </c>
      <c r="W583" s="3" t="str">
        <f t="shared" si="211"/>
        <v/>
      </c>
      <c r="X583" s="3" t="str">
        <f t="shared" si="212"/>
        <v xml:space="preserve">/// &lt;summary&gt;Member ID&lt;/summary&gt;
[Description("Member ID")]
[Column("dw_member_id")]
[SampleData("Hash Encrypted")]
[MaxLength(50)]
public string dw_member_id { get; set; }
</v>
      </c>
      <c r="Y583" s="5" t="str">
        <f t="shared" si="213"/>
        <v>@Html.DescriptionListElement(model =&gt; model.dw_member_id)</v>
      </c>
      <c r="Z583" s="3" t="str">
        <f t="shared" si="214"/>
        <v>DwMemberID</v>
      </c>
      <c r="AA583" s="3" t="str">
        <f t="shared" si="215"/>
        <v/>
      </c>
      <c r="AC583" s="3" t="str">
        <f t="shared" si="216"/>
        <v>exec db.ColumnPropertySet 'Participation', 'dw_member_id', 'Member ID', @propertyName='DisplayName', @tableSchema='deerwalk'</v>
      </c>
      <c r="AR583" s="3" t="str">
        <f t="shared" si="200"/>
        <v>dw_member_id</v>
      </c>
      <c r="AS583" s="3" t="str">
        <f t="shared" si="218"/>
        <v>dwmemberid</v>
      </c>
      <c r="AT583" s="3">
        <f t="shared" si="197"/>
        <v>50</v>
      </c>
      <c r="AU583" s="3">
        <f t="shared" si="198"/>
        <v>50</v>
      </c>
      <c r="AV583" s="3" t="str">
        <f t="shared" si="202"/>
        <v/>
      </c>
      <c r="AW583" s="3" t="str">
        <f t="shared" si="202"/>
        <v/>
      </c>
      <c r="AX583" s="3" t="str">
        <f t="shared" si="202"/>
        <v/>
      </c>
      <c r="AY583" s="3" t="str">
        <f t="shared" si="202"/>
        <v/>
      </c>
      <c r="AZ583" s="3" t="str">
        <f t="shared" si="201"/>
        <v/>
      </c>
      <c r="BA583" s="3" t="str">
        <f t="shared" si="202"/>
        <v/>
      </c>
      <c r="BB583" s="3" t="str">
        <f t="shared" si="202"/>
        <v/>
      </c>
      <c r="BC583" s="3" t="str">
        <f t="shared" si="202"/>
        <v/>
      </c>
      <c r="BD583" s="3" t="str">
        <f t="shared" si="202"/>
        <v/>
      </c>
    </row>
    <row r="584" spans="1:56" ht="14.25" customHeight="1" x14ac:dyDescent="0.45">
      <c r="A584" s="3" t="str">
        <f t="shared" si="203"/>
        <v>Participation.mbr_id</v>
      </c>
      <c r="B584" t="s">
        <v>693</v>
      </c>
      <c r="C584">
        <v>5</v>
      </c>
      <c r="D584" t="s">
        <v>800</v>
      </c>
      <c r="E584" s="4" t="s">
        <v>5</v>
      </c>
      <c r="F584" t="s">
        <v>5</v>
      </c>
      <c r="G584" t="s">
        <v>6</v>
      </c>
      <c r="H584" s="3">
        <f t="shared" si="217"/>
        <v>50</v>
      </c>
      <c r="I584">
        <v>50</v>
      </c>
      <c r="J584" s="4" t="s">
        <v>175</v>
      </c>
      <c r="K584" t="s">
        <v>7</v>
      </c>
      <c r="L584" t="s">
        <v>794</v>
      </c>
      <c r="N584" s="4"/>
      <c r="O584" s="3" t="b">
        <f t="shared" si="204"/>
        <v>0</v>
      </c>
      <c r="P584" s="3" t="str">
        <f t="shared" si="205"/>
        <v>Participation</v>
      </c>
      <c r="Q584" s="3" t="str">
        <f t="shared" si="206"/>
        <v xml:space="preserve">varchar(50) not null </v>
      </c>
      <c r="S584" s="3" t="str">
        <f t="shared" si="207"/>
        <v xml:space="preserve">varchar(50) not null </v>
      </c>
      <c r="T584" s="3" t="str">
        <f t="shared" si="208"/>
        <v xml:space="preserve">alter table deerwalk.Participation add mbr_id varchar(50) not null </v>
      </c>
      <c r="U584" s="3" t="str">
        <f t="shared" si="209"/>
        <v>exec db.ColumnPropertySet 'Participation', 'mbr_id', 'Member ID to display on the application, as sent by client', @tableSchema='deerwalk'</v>
      </c>
      <c r="V584" s="3" t="str">
        <f t="shared" si="210"/>
        <v>exec db.ColumnPropertySet 'Participation', 'mbr_id', '9916897', @propertyName='SampleData', @tableSchema='deerwalk'</v>
      </c>
      <c r="W584" s="3" t="str">
        <f t="shared" si="211"/>
        <v/>
      </c>
      <c r="X584" s="3" t="str">
        <f t="shared" si="212"/>
        <v xml:space="preserve">/// &lt;summary&gt;Member ID to display on the application, as sent by client&lt;/summary&gt;
[Description("Member ID to display on the application, as sent by client")]
[Required]
[Column("mbr_id")]
[SampleData("9916897")]
[MaxLength(50)]
public string mbr_id { get; set; }
</v>
      </c>
      <c r="Y584" s="5" t="str">
        <f t="shared" si="213"/>
        <v>@Html.DescriptionListElement(model =&gt; model.mbr_id)</v>
      </c>
      <c r="Z584" s="3" t="str">
        <f t="shared" si="214"/>
        <v>MbrID</v>
      </c>
      <c r="AA584" s="3" t="str">
        <f t="shared" si="215"/>
        <v/>
      </c>
      <c r="AC584" s="3" t="str">
        <f t="shared" si="216"/>
        <v>exec db.ColumnPropertySet 'Participation', 'mbr_id', 'Member ID', @propertyName='DisplayName', @tableSchema='deerwalk'</v>
      </c>
      <c r="AR584" s="3" t="str">
        <f t="shared" si="200"/>
        <v>mbr_id</v>
      </c>
      <c r="AS584" s="3" t="str">
        <f t="shared" si="218"/>
        <v>mbrid</v>
      </c>
      <c r="AT584" s="3">
        <f t="shared" si="197"/>
        <v>50</v>
      </c>
      <c r="AU584" s="3">
        <f t="shared" si="198"/>
        <v>50</v>
      </c>
      <c r="AV584" s="3" t="str">
        <f t="shared" si="202"/>
        <v/>
      </c>
      <c r="AW584" s="3" t="str">
        <f t="shared" si="202"/>
        <v/>
      </c>
      <c r="AX584" s="3" t="str">
        <f t="shared" si="202"/>
        <v/>
      </c>
      <c r="AY584" s="3" t="str">
        <f t="shared" si="202"/>
        <v/>
      </c>
      <c r="AZ584" s="3" t="str">
        <f t="shared" si="201"/>
        <v/>
      </c>
      <c r="BA584" s="3" t="str">
        <f t="shared" si="202"/>
        <v/>
      </c>
      <c r="BB584" s="3" t="str">
        <f t="shared" si="202"/>
        <v/>
      </c>
      <c r="BC584" s="3" t="str">
        <f t="shared" si="202"/>
        <v/>
      </c>
      <c r="BD584" s="3" t="str">
        <f t="shared" si="202"/>
        <v/>
      </c>
    </row>
    <row r="585" spans="1:56" ht="14.25" customHeight="1" x14ac:dyDescent="0.45">
      <c r="A585" s="3" t="str">
        <f t="shared" si="203"/>
        <v>Participation.program_type</v>
      </c>
      <c r="B585" t="s">
        <v>693</v>
      </c>
      <c r="C585">
        <v>6</v>
      </c>
      <c r="D585" t="s">
        <v>795</v>
      </c>
      <c r="E585" s="4" t="s">
        <v>678</v>
      </c>
      <c r="F585" t="s">
        <v>678</v>
      </c>
      <c r="G585" t="s">
        <v>6</v>
      </c>
      <c r="H585" s="3">
        <f t="shared" si="217"/>
        <v>50</v>
      </c>
      <c r="I585" t="s">
        <v>860</v>
      </c>
      <c r="J585" s="4" t="s">
        <v>934</v>
      </c>
      <c r="K585" t="s">
        <v>679</v>
      </c>
      <c r="L585" t="s">
        <v>852</v>
      </c>
      <c r="N585" s="4"/>
      <c r="O585" s="3" t="b">
        <f t="shared" si="204"/>
        <v>0</v>
      </c>
      <c r="P585" s="3" t="str">
        <f t="shared" si="205"/>
        <v>Participation</v>
      </c>
      <c r="Q585" s="3" t="str">
        <f t="shared" si="206"/>
        <v>varchar(50)</v>
      </c>
      <c r="S585" s="3" t="str">
        <f t="shared" si="207"/>
        <v>varchar(50)</v>
      </c>
      <c r="T585" s="3" t="str">
        <f t="shared" si="208"/>
        <v>alter table deerwalk.Participation add program_type varchar(50)</v>
      </c>
      <c r="U585" s="3" t="str">
        <f t="shared" si="209"/>
        <v>exec db.ColumnPropertySet 'Participation', 'program_type', 'Type of Program for participation', @tableSchema='deerwalk'</v>
      </c>
      <c r="V585" s="3" t="str">
        <f t="shared" si="210"/>
        <v>exec db.ColumnPropertySet 'Participation', 'program_type', 'Disease Management, Wellness', @propertyName='SampleData', @tableSchema='deerwalk'</v>
      </c>
      <c r="W585" s="3" t="str">
        <f t="shared" si="211"/>
        <v/>
      </c>
      <c r="X585" s="3" t="str">
        <f t="shared" si="212"/>
        <v xml:space="preserve">/// &lt;summary&gt;Type of Program for participation&lt;/summary&gt;
[Description("Type of Program for participation")]
[Column("program_type")]
[SampleData("Disease Management, Wellness")]
[MaxLength(50)]
public string program_type { get; set; }
</v>
      </c>
      <c r="Y585" s="5" t="str">
        <f t="shared" si="213"/>
        <v>@Html.DescriptionListElement(model =&gt; model.program_type)</v>
      </c>
      <c r="Z585" s="3" t="str">
        <f t="shared" si="214"/>
        <v>ProgramType</v>
      </c>
      <c r="AA585" s="3" t="str">
        <f t="shared" si="215"/>
        <v/>
      </c>
      <c r="AC585" s="3" t="str">
        <f t="shared" si="216"/>
        <v>exec db.ColumnPropertySet 'Participation', 'program_type', 'Type of', @propertyName='DisplayName', @tableSchema='deerwalk'</v>
      </c>
      <c r="AR585" s="3" t="str">
        <f t="shared" si="200"/>
        <v>program_type</v>
      </c>
      <c r="AS585" s="3" t="str">
        <f t="shared" si="218"/>
        <v>programtype</v>
      </c>
      <c r="AT585" s="3">
        <f t="shared" si="197"/>
        <v>50</v>
      </c>
      <c r="AU585" s="3">
        <f t="shared" si="198"/>
        <v>50</v>
      </c>
      <c r="AV585" s="3" t="str">
        <f t="shared" si="202"/>
        <v/>
      </c>
      <c r="AW585" s="3" t="str">
        <f t="shared" si="202"/>
        <v/>
      </c>
      <c r="AX585" s="3" t="str">
        <f t="shared" si="202"/>
        <v/>
      </c>
      <c r="AY585" s="3" t="str">
        <f t="shared" si="202"/>
        <v/>
      </c>
      <c r="AZ585" s="3" t="str">
        <f t="shared" si="201"/>
        <v/>
      </c>
      <c r="BA585" s="3" t="str">
        <f t="shared" si="202"/>
        <v/>
      </c>
      <c r="BB585" s="3" t="str">
        <f t="shared" si="202"/>
        <v/>
      </c>
      <c r="BC585" s="3" t="str">
        <f t="shared" si="202"/>
        <v/>
      </c>
      <c r="BD585" s="3" t="str">
        <f t="shared" si="202"/>
        <v/>
      </c>
    </row>
    <row r="586" spans="1:56" ht="14.25" customHeight="1" x14ac:dyDescent="0.45">
      <c r="A586" s="3" t="str">
        <f t="shared" si="203"/>
        <v>Participation.program_code</v>
      </c>
      <c r="B586" t="s">
        <v>693</v>
      </c>
      <c r="C586">
        <v>7</v>
      </c>
      <c r="D586" t="s">
        <v>800</v>
      </c>
      <c r="E586" s="4" t="s">
        <v>680</v>
      </c>
      <c r="F586" t="s">
        <v>680</v>
      </c>
      <c r="G586" t="s">
        <v>6</v>
      </c>
      <c r="H586" s="3">
        <f t="shared" si="217"/>
        <v>20</v>
      </c>
      <c r="I586" t="s">
        <v>820</v>
      </c>
      <c r="J586" s="4" t="s">
        <v>955</v>
      </c>
      <c r="K586" t="s">
        <v>681</v>
      </c>
      <c r="L586" t="s">
        <v>682</v>
      </c>
      <c r="N586" s="4"/>
      <c r="O586" s="3" t="b">
        <f t="shared" si="204"/>
        <v>0</v>
      </c>
      <c r="P586" s="3" t="str">
        <f t="shared" si="205"/>
        <v>Participation</v>
      </c>
      <c r="Q586" s="3" t="str">
        <f t="shared" si="206"/>
        <v xml:space="preserve">varchar(20) not null </v>
      </c>
      <c r="S586" s="3" t="str">
        <f t="shared" si="207"/>
        <v xml:space="preserve">varchar(20) not null </v>
      </c>
      <c r="T586" s="3" t="str">
        <f t="shared" si="208"/>
        <v xml:space="preserve">alter table deerwalk.Participation add program_code varchar(20) not null </v>
      </c>
      <c r="U586" s="3" t="str">
        <f t="shared" si="209"/>
        <v>exec db.ColumnPropertySet 'Participation', 'program_code', 'Code to identify program', @tableSchema='deerwalk'</v>
      </c>
      <c r="V586" s="3" t="str">
        <f t="shared" si="210"/>
        <v>exec db.ColumnPropertySet 'Participation', 'program_code', 'C , A, PC', @propertyName='SampleData', @tableSchema='deerwalk'</v>
      </c>
      <c r="W586" s="3" t="str">
        <f t="shared" si="211"/>
        <v/>
      </c>
      <c r="X586" s="3" t="str">
        <f t="shared" si="212"/>
        <v xml:space="preserve">/// &lt;summary&gt;Code to identify program&lt;/summary&gt;
[Description("Code to identify program")]
[Required]
[Column("program_code")]
[SampleData("C , A, PC")]
[MaxLength(20)]
public string program_code { get; set; }
</v>
      </c>
      <c r="Y586" s="5" t="str">
        <f t="shared" si="213"/>
        <v>@Html.DescriptionListElement(model =&gt; model.program_code)</v>
      </c>
      <c r="Z586" s="3" t="str">
        <f t="shared" si="214"/>
        <v>ProgramCode</v>
      </c>
      <c r="AA586" s="3" t="str">
        <f t="shared" si="215"/>
        <v/>
      </c>
      <c r="AC586" s="3" t="str">
        <f t="shared" si="216"/>
        <v>exec db.ColumnPropertySet 'Participation', 'program_code', 'Code to', @propertyName='DisplayName', @tableSchema='deerwalk'</v>
      </c>
      <c r="AR586" s="3" t="str">
        <f t="shared" si="200"/>
        <v>program_code</v>
      </c>
      <c r="AS586" s="3" t="str">
        <f t="shared" si="218"/>
        <v>programcode</v>
      </c>
      <c r="AT586" s="3">
        <f t="shared" si="197"/>
        <v>20</v>
      </c>
      <c r="AU586" s="3">
        <f t="shared" si="198"/>
        <v>20</v>
      </c>
      <c r="AV586" s="3" t="str">
        <f t="shared" si="202"/>
        <v/>
      </c>
      <c r="AW586" s="3" t="str">
        <f t="shared" si="202"/>
        <v/>
      </c>
      <c r="AX586" s="3" t="str">
        <f t="shared" si="202"/>
        <v/>
      </c>
      <c r="AY586" s="3" t="str">
        <f t="shared" si="202"/>
        <v/>
      </c>
      <c r="AZ586" s="3" t="str">
        <f t="shared" si="201"/>
        <v/>
      </c>
      <c r="BA586" s="3" t="str">
        <f t="shared" si="202"/>
        <v/>
      </c>
      <c r="BB586" s="3" t="str">
        <f t="shared" si="202"/>
        <v/>
      </c>
      <c r="BC586" s="3" t="str">
        <f t="shared" si="202"/>
        <v/>
      </c>
      <c r="BD586" s="3" t="str">
        <f t="shared" si="202"/>
        <v/>
      </c>
    </row>
    <row r="587" spans="1:56" ht="14.25" customHeight="1" x14ac:dyDescent="0.45">
      <c r="A587" s="3" t="str">
        <f t="shared" si="203"/>
        <v>Participation.program_name</v>
      </c>
      <c r="B587" t="s">
        <v>693</v>
      </c>
      <c r="C587">
        <v>8</v>
      </c>
      <c r="D587" t="s">
        <v>795</v>
      </c>
      <c r="E587" s="4" t="s">
        <v>683</v>
      </c>
      <c r="F587" t="s">
        <v>683</v>
      </c>
      <c r="G587" t="s">
        <v>6</v>
      </c>
      <c r="H587" s="3">
        <f t="shared" si="217"/>
        <v>50</v>
      </c>
      <c r="I587" t="s">
        <v>860</v>
      </c>
      <c r="J587" s="4" t="s">
        <v>903</v>
      </c>
      <c r="K587" t="s">
        <v>684</v>
      </c>
      <c r="L587" t="s">
        <v>685</v>
      </c>
      <c r="N587" s="4"/>
      <c r="O587" s="3" t="b">
        <f t="shared" si="204"/>
        <v>0</v>
      </c>
      <c r="P587" s="3" t="str">
        <f t="shared" si="205"/>
        <v>Participation</v>
      </c>
      <c r="Q587" s="3" t="str">
        <f t="shared" si="206"/>
        <v>varchar(50)</v>
      </c>
      <c r="S587" s="3" t="str">
        <f t="shared" si="207"/>
        <v>varchar(50)</v>
      </c>
      <c r="T587" s="3" t="str">
        <f t="shared" si="208"/>
        <v>alter table deerwalk.Participation add program_name varchar(50)</v>
      </c>
      <c r="U587" s="3" t="str">
        <f t="shared" si="209"/>
        <v>exec db.ColumnPropertySet 'Participation', 'program_name', 'Name of the program', @tableSchema='deerwalk'</v>
      </c>
      <c r="V587" s="3" t="str">
        <f t="shared" si="210"/>
        <v>exec db.ColumnPropertySet 'Participation', 'program_name', 'CAD, ASTHMA, Preventive Care', @propertyName='SampleData', @tableSchema='deerwalk'</v>
      </c>
      <c r="W587" s="3" t="str">
        <f t="shared" si="211"/>
        <v/>
      </c>
      <c r="X587" s="3" t="str">
        <f t="shared" si="212"/>
        <v xml:space="preserve">/// &lt;summary&gt;Name of the program&lt;/summary&gt;
[Description("Name of the program")]
[Column("program_name")]
[SampleData("CAD, ASTHMA, Preventive Care")]
[MaxLength(50)]
public string program_name { get; set; }
</v>
      </c>
      <c r="Y587" s="5" t="str">
        <f t="shared" si="213"/>
        <v>@Html.DescriptionListElement(model =&gt; model.program_name)</v>
      </c>
      <c r="Z587" s="3" t="str">
        <f t="shared" si="214"/>
        <v>ProgramName</v>
      </c>
      <c r="AA587" s="3" t="str">
        <f t="shared" si="215"/>
        <v/>
      </c>
      <c r="AC587" s="3" t="str">
        <f t="shared" si="216"/>
        <v>exec db.ColumnPropertySet 'Participation', 'program_name', 'Name of', @propertyName='DisplayName', @tableSchema='deerwalk'</v>
      </c>
      <c r="AR587" s="3" t="str">
        <f t="shared" si="200"/>
        <v>program_name</v>
      </c>
      <c r="AS587" s="3" t="str">
        <f t="shared" si="218"/>
        <v>programname</v>
      </c>
      <c r="AT587" s="3">
        <f t="shared" si="197"/>
        <v>50</v>
      </c>
      <c r="AU587" s="3">
        <f t="shared" si="198"/>
        <v>50</v>
      </c>
      <c r="AV587" s="3" t="str">
        <f t="shared" si="202"/>
        <v/>
      </c>
      <c r="AW587" s="3" t="str">
        <f t="shared" si="202"/>
        <v/>
      </c>
      <c r="AX587" s="3" t="str">
        <f t="shared" si="202"/>
        <v/>
      </c>
      <c r="AY587" s="3" t="str">
        <f t="shared" si="202"/>
        <v/>
      </c>
      <c r="AZ587" s="3" t="str">
        <f t="shared" si="201"/>
        <v/>
      </c>
      <c r="BA587" s="3" t="str">
        <f t="shared" si="202"/>
        <v/>
      </c>
      <c r="BB587" s="3" t="str">
        <f t="shared" si="202"/>
        <v/>
      </c>
      <c r="BC587" s="3" t="str">
        <f t="shared" si="202"/>
        <v/>
      </c>
      <c r="BD587" s="3" t="str">
        <f t="shared" si="202"/>
        <v/>
      </c>
    </row>
    <row r="588" spans="1:56" ht="14.25" customHeight="1" x14ac:dyDescent="0.45">
      <c r="A588" s="3" t="str">
        <f t="shared" si="203"/>
        <v>Participation.program_status</v>
      </c>
      <c r="B588" t="s">
        <v>693</v>
      </c>
      <c r="C588">
        <v>9</v>
      </c>
      <c r="D588" t="s">
        <v>795</v>
      </c>
      <c r="E588" s="4" t="s">
        <v>686</v>
      </c>
      <c r="F588" t="s">
        <v>686</v>
      </c>
      <c r="G588" t="s">
        <v>6</v>
      </c>
      <c r="H588" s="3">
        <f t="shared" si="217"/>
        <v>20</v>
      </c>
      <c r="I588" t="s">
        <v>820</v>
      </c>
      <c r="J588" s="4" t="s">
        <v>901</v>
      </c>
      <c r="K588" t="s">
        <v>687</v>
      </c>
      <c r="L588" t="s">
        <v>688</v>
      </c>
      <c r="N588" s="4"/>
      <c r="O588" s="3" t="b">
        <f t="shared" si="204"/>
        <v>0</v>
      </c>
      <c r="P588" s="3" t="str">
        <f t="shared" si="205"/>
        <v>Participation</v>
      </c>
      <c r="Q588" s="3" t="str">
        <f t="shared" si="206"/>
        <v>varchar(20)</v>
      </c>
      <c r="S588" s="3" t="str">
        <f t="shared" si="207"/>
        <v>varchar(20)</v>
      </c>
      <c r="T588" s="3" t="str">
        <f t="shared" si="208"/>
        <v>alter table deerwalk.Participation add program_status varchar(20)</v>
      </c>
      <c r="U588" s="3" t="str">
        <f t="shared" si="209"/>
        <v>exec db.ColumnPropertySet 'Participation', 'program_status', 'Current status of the program', @tableSchema='deerwalk'</v>
      </c>
      <c r="V588" s="3" t="str">
        <f t="shared" si="210"/>
        <v>exec db.ColumnPropertySet 'Participation', 'program_status', 'Open, Ongoing, Closed', @propertyName='SampleData', @tableSchema='deerwalk'</v>
      </c>
      <c r="W588" s="3" t="str">
        <f t="shared" si="211"/>
        <v/>
      </c>
      <c r="X588" s="3" t="str">
        <f t="shared" si="212"/>
        <v xml:space="preserve">/// &lt;summary&gt;Current status of the program&lt;/summary&gt;
[Description("Current status of the program")]
[Column("program_status")]
[SampleData("Open, Ongoing, Closed")]
[MaxLength(20)]
public string program_status { get; set; }
</v>
      </c>
      <c r="Y588" s="5" t="str">
        <f t="shared" si="213"/>
        <v>@Html.DescriptionListElement(model =&gt; model.program_status)</v>
      </c>
      <c r="Z588" s="3" t="str">
        <f t="shared" si="214"/>
        <v>ProgramStatus</v>
      </c>
      <c r="AA588" s="3" t="str">
        <f t="shared" si="215"/>
        <v/>
      </c>
      <c r="AC588" s="3" t="str">
        <f t="shared" si="216"/>
        <v>exec db.ColumnPropertySet 'Participation', 'program_status', 'Current status', @propertyName='DisplayName', @tableSchema='deerwalk'</v>
      </c>
      <c r="AR588" s="3" t="str">
        <f t="shared" si="200"/>
        <v>program_status</v>
      </c>
      <c r="AS588" s="3" t="str">
        <f t="shared" si="218"/>
        <v>programstatus</v>
      </c>
      <c r="AT588" s="3">
        <f t="shared" ref="AT588:AT631" si="219">IFERROR(MAX(AU588:BD588),"")</f>
        <v>20</v>
      </c>
      <c r="AU588" s="3">
        <f t="shared" ref="AU588:AU631" si="220">0+I588</f>
        <v>20</v>
      </c>
      <c r="AV588" s="3" t="str">
        <f t="shared" si="202"/>
        <v/>
      </c>
      <c r="AW588" s="3" t="str">
        <f t="shared" si="202"/>
        <v/>
      </c>
      <c r="AX588" s="3" t="str">
        <f t="shared" si="202"/>
        <v/>
      </c>
      <c r="AY588" s="3" t="str">
        <f t="shared" si="202"/>
        <v/>
      </c>
      <c r="AZ588" s="3" t="str">
        <f t="shared" si="201"/>
        <v/>
      </c>
      <c r="BA588" s="3" t="str">
        <f t="shared" si="202"/>
        <v/>
      </c>
      <c r="BB588" s="3" t="str">
        <f t="shared" si="202"/>
        <v/>
      </c>
      <c r="BC588" s="3" t="str">
        <f t="shared" si="202"/>
        <v/>
      </c>
      <c r="BD588" s="3" t="str">
        <f t="shared" si="202"/>
        <v/>
      </c>
    </row>
    <row r="589" spans="1:56" ht="14.25" customHeight="1" x14ac:dyDescent="0.45">
      <c r="A589" s="3" t="str">
        <f t="shared" si="203"/>
        <v>Participation.program_start_date</v>
      </c>
      <c r="B589" t="s">
        <v>693</v>
      </c>
      <c r="C589">
        <v>10</v>
      </c>
      <c r="D589" t="s">
        <v>795</v>
      </c>
      <c r="E589" s="4" t="s">
        <v>689</v>
      </c>
      <c r="F589" t="s">
        <v>689</v>
      </c>
      <c r="G589" t="s">
        <v>29</v>
      </c>
      <c r="H589" s="3" t="str">
        <f t="shared" si="217"/>
        <v/>
      </c>
      <c r="I589" t="s">
        <v>795</v>
      </c>
      <c r="J589" s="4" t="s">
        <v>956</v>
      </c>
      <c r="K589" t="s">
        <v>690</v>
      </c>
      <c r="L589" t="s">
        <v>795</v>
      </c>
      <c r="N589" s="4"/>
      <c r="O589" s="3" t="b">
        <f t="shared" si="204"/>
        <v>0</v>
      </c>
      <c r="P589" s="3" t="str">
        <f t="shared" si="205"/>
        <v>Participation</v>
      </c>
      <c r="Q589" s="3" t="str">
        <f t="shared" si="206"/>
        <v>date</v>
      </c>
      <c r="S589" s="3" t="str">
        <f t="shared" si="207"/>
        <v>date</v>
      </c>
      <c r="T589" s="3" t="str">
        <f t="shared" si="208"/>
        <v>alter table deerwalk.Participation add program_start_date date</v>
      </c>
      <c r="U589" s="3" t="str">
        <f t="shared" si="209"/>
        <v>exec db.ColumnPropertySet 'Participation', 'program_start_date', 'Program start date', @tableSchema='deerwalk'</v>
      </c>
      <c r="V589" s="3" t="str">
        <f t="shared" si="210"/>
        <v/>
      </c>
      <c r="W589" s="3" t="str">
        <f t="shared" si="211"/>
        <v/>
      </c>
      <c r="X589" s="3" t="str">
        <f t="shared" si="212"/>
        <v xml:space="preserve">/// &lt;summary&gt;Program start date&lt;/summary&gt;
[Description("Program start date")]
[DataType(DataType.Date)]
[Column("program_start_date")]
public DateTime program_start_date { get; set; }
</v>
      </c>
      <c r="Y589" s="5" t="str">
        <f t="shared" si="213"/>
        <v>@Html.DescriptionListElement(model =&gt; model.program_start_date)</v>
      </c>
      <c r="Z589" s="3" t="str">
        <f t="shared" si="214"/>
        <v>ProgramStartDate</v>
      </c>
      <c r="AA589" s="3" t="str">
        <f t="shared" si="215"/>
        <v>alter table deerwalk.Participation add ProgramStartDateDateDimId int null references DateDimensions(DateDimensionId);  exec db.ColumnPropertySet 'Participation', 'ProgramStartDateDateDimId', 'program_start_date', @propertyName='BaseField', @tableSchema='deerwalk'</v>
      </c>
      <c r="AB589" t="str">
        <f>"update dw set "&amp;Z589&amp;"DateDimId=dd.DateDimensionId from deerwalk."&amp;P589&amp;" dw inner join dbo.datedimensions dd on dw."&amp;E589&amp;"=dd.calendardate and dd.TenantId=@tenantId where dw."&amp;Z589&amp;"DateDimId is null and dw."&amp;E589&amp;" is not null;
exec db.PrintNow 'Updated {n0} deerwalk."&amp;P589&amp;"."&amp;Z589&amp;"DateDimId fields', @@rowcount;
"</f>
        <v xml:space="preserve">update dw set ProgramStartDateDateDimId=dd.DateDimensionId from deerwalk.Participation dw inner join dbo.datedimensions dd on dw.program_start_date=dd.calendardate and dd.TenantId=@tenantId where dw.ProgramStartDateDateDimId is null and dw.program_start_date is not null;
exec db.PrintNow 'Updated {n0} deerwalk.Participation.ProgramStartDateDateDimId fields', @@rowcount;
</v>
      </c>
      <c r="AC589" s="3" t="str">
        <f t="shared" si="216"/>
        <v>exec db.ColumnPropertySet 'Participation', 'program_start_date', 'Program start', @propertyName='DisplayName', @tableSchema='deerwalk'</v>
      </c>
      <c r="AR589" s="3" t="str">
        <f t="shared" si="200"/>
        <v>program_start_date</v>
      </c>
      <c r="AS589" s="3" t="str">
        <f t="shared" si="218"/>
        <v>programstartdate</v>
      </c>
      <c r="AT589" s="3" t="str">
        <f t="shared" si="219"/>
        <v/>
      </c>
      <c r="AU589" s="3" t="e">
        <f t="shared" si="220"/>
        <v>#VALUE!</v>
      </c>
      <c r="AV589" s="3" t="str">
        <f t="shared" si="202"/>
        <v/>
      </c>
      <c r="AW589" s="3" t="str">
        <f t="shared" si="202"/>
        <v/>
      </c>
      <c r="AX589" s="3" t="str">
        <f t="shared" si="202"/>
        <v/>
      </c>
      <c r="AY589" s="3" t="str">
        <f t="shared" si="202"/>
        <v/>
      </c>
      <c r="AZ589" s="3" t="str">
        <f t="shared" si="201"/>
        <v/>
      </c>
      <c r="BA589" s="3" t="str">
        <f t="shared" si="202"/>
        <v/>
      </c>
      <c r="BB589" s="3" t="str">
        <f t="shared" si="202"/>
        <v/>
      </c>
      <c r="BC589" s="3" t="str">
        <f t="shared" si="202"/>
        <v/>
      </c>
      <c r="BD589" s="3" t="str">
        <f t="shared" si="202"/>
        <v/>
      </c>
    </row>
    <row r="590" spans="1:56" ht="14.25" customHeight="1" x14ac:dyDescent="0.45">
      <c r="A590" s="3" t="str">
        <f t="shared" si="203"/>
        <v>Participation.program_end_date</v>
      </c>
      <c r="B590" t="s">
        <v>693</v>
      </c>
      <c r="C590">
        <v>11</v>
      </c>
      <c r="D590" t="s">
        <v>795</v>
      </c>
      <c r="E590" s="4" t="s">
        <v>691</v>
      </c>
      <c r="F590" t="s">
        <v>691</v>
      </c>
      <c r="G590" t="s">
        <v>29</v>
      </c>
      <c r="H590" s="3" t="str">
        <f t="shared" si="217"/>
        <v/>
      </c>
      <c r="I590" t="s">
        <v>795</v>
      </c>
      <c r="J590" s="4" t="s">
        <v>957</v>
      </c>
      <c r="K590" t="s">
        <v>692</v>
      </c>
      <c r="L590" t="s">
        <v>795</v>
      </c>
      <c r="N590" s="4"/>
      <c r="O590" s="3" t="b">
        <f t="shared" si="204"/>
        <v>0</v>
      </c>
      <c r="P590" s="3" t="str">
        <f t="shared" si="205"/>
        <v>Participation</v>
      </c>
      <c r="Q590" s="3" t="str">
        <f t="shared" si="206"/>
        <v>date</v>
      </c>
      <c r="S590" s="3" t="str">
        <f t="shared" si="207"/>
        <v>date</v>
      </c>
      <c r="T590" s="3" t="str">
        <f t="shared" si="208"/>
        <v>alter table deerwalk.Participation add program_end_date date</v>
      </c>
      <c r="U590" s="3" t="str">
        <f t="shared" si="209"/>
        <v>exec db.ColumnPropertySet 'Participation', 'program_end_date', 'Program end  date', @tableSchema='deerwalk'</v>
      </c>
      <c r="V590" s="3" t="str">
        <f t="shared" si="210"/>
        <v/>
      </c>
      <c r="W590" s="3" t="str">
        <f t="shared" si="211"/>
        <v/>
      </c>
      <c r="X590" s="3" t="str">
        <f t="shared" si="212"/>
        <v xml:space="preserve">/// &lt;summary&gt;Program end  date&lt;/summary&gt;
[Description("Program end  date")]
[DataType(DataType.Date)]
[Column("program_end_date")]
public DateTime program_end_date { get; set; }
</v>
      </c>
      <c r="Y590" s="5" t="str">
        <f t="shared" si="213"/>
        <v>@Html.DescriptionListElement(model =&gt; model.program_end_date)</v>
      </c>
      <c r="Z590" s="3" t="str">
        <f t="shared" si="214"/>
        <v>ProgramEndDate</v>
      </c>
      <c r="AA590" s="3" t="str">
        <f t="shared" si="215"/>
        <v>alter table deerwalk.Participation add ProgramEndDateDateDimId int null references DateDimensions(DateDimensionId);  exec db.ColumnPropertySet 'Participation', 'ProgramEndDateDateDimId', 'program_end_date', @propertyName='BaseField', @tableSchema='deerwalk'</v>
      </c>
      <c r="AB590" t="str">
        <f>"update dw set "&amp;Z590&amp;"DateDimId=dd.DateDimensionId from deerwalk."&amp;P590&amp;" dw inner join dbo.datedimensions dd on dw."&amp;E590&amp;"=dd.calendardate and dd.TenantId=@tenantId where dw."&amp;Z590&amp;"DateDimId is null and dw."&amp;E590&amp;" is not null;
exec db.PrintNow 'Updated {n0} deerwalk."&amp;P590&amp;"."&amp;Z590&amp;"DateDimId fields', @@rowcount;
"</f>
        <v xml:space="preserve">update dw set ProgramEndDateDateDimId=dd.DateDimensionId from deerwalk.Participation dw inner join dbo.datedimensions dd on dw.program_end_date=dd.calendardate and dd.TenantId=@tenantId where dw.ProgramEndDateDateDimId is null and dw.program_end_date is not null;
exec db.PrintNow 'Updated {n0} deerwalk.Participation.ProgramEndDateDateDimId fields', @@rowcount;
</v>
      </c>
      <c r="AC590" s="3" t="str">
        <f t="shared" si="216"/>
        <v>exec db.ColumnPropertySet 'Participation', 'program_end_date', 'Program end', @propertyName='DisplayName', @tableSchema='deerwalk'</v>
      </c>
      <c r="AR590" s="3" t="str">
        <f t="shared" si="200"/>
        <v>program_end_date</v>
      </c>
      <c r="AS590" s="3" t="str">
        <f t="shared" si="218"/>
        <v>programenddate</v>
      </c>
      <c r="AT590" s="3" t="str">
        <f t="shared" si="219"/>
        <v/>
      </c>
      <c r="AU590" s="3" t="e">
        <f t="shared" si="220"/>
        <v>#VALUE!</v>
      </c>
      <c r="AV590" s="3" t="str">
        <f t="shared" si="202"/>
        <v/>
      </c>
      <c r="AW590" s="3" t="str">
        <f t="shared" si="202"/>
        <v/>
      </c>
      <c r="AX590" s="3" t="str">
        <f t="shared" si="202"/>
        <v/>
      </c>
      <c r="AY590" s="3" t="str">
        <f t="shared" si="202"/>
        <v/>
      </c>
      <c r="AZ590" s="3" t="str">
        <f t="shared" si="201"/>
        <v/>
      </c>
      <c r="BA590" s="3" t="str">
        <f t="shared" si="202"/>
        <v/>
      </c>
      <c r="BB590" s="3" t="str">
        <f t="shared" si="202"/>
        <v/>
      </c>
      <c r="BC590" s="3" t="str">
        <f t="shared" si="202"/>
        <v/>
      </c>
      <c r="BD590" s="3" t="str">
        <f t="shared" si="202"/>
        <v/>
      </c>
    </row>
    <row r="591" spans="1:56" ht="14.25" customHeight="1" x14ac:dyDescent="0.45">
      <c r="A591" s="3" t="str">
        <f t="shared" si="203"/>
        <v>QualityMetrics.dw_record_id</v>
      </c>
      <c r="B591" t="s">
        <v>694</v>
      </c>
      <c r="C591">
        <v>1</v>
      </c>
      <c r="D591" t="s">
        <v>800</v>
      </c>
      <c r="E591" s="4" t="s">
        <v>618</v>
      </c>
      <c r="F591" t="s">
        <v>618</v>
      </c>
      <c r="G591" t="s">
        <v>262</v>
      </c>
      <c r="H591" s="3" t="str">
        <f t="shared" si="217"/>
        <v/>
      </c>
      <c r="I591" t="s">
        <v>795</v>
      </c>
      <c r="J591" s="4" t="s">
        <v>1036</v>
      </c>
      <c r="K591" t="s">
        <v>619</v>
      </c>
      <c r="L591" t="s">
        <v>800</v>
      </c>
      <c r="N591" s="4"/>
      <c r="O591" s="3" t="b">
        <f t="shared" si="204"/>
        <v>0</v>
      </c>
      <c r="P591" s="3" t="str">
        <f t="shared" si="205"/>
        <v>QualityMetrics</v>
      </c>
      <c r="Q591" s="3" t="str">
        <f t="shared" si="206"/>
        <v xml:space="preserve">int not null </v>
      </c>
      <c r="S591" s="3" t="str">
        <f t="shared" si="207"/>
        <v xml:space="preserve">int not null </v>
      </c>
      <c r="T591" s="3" t="str">
        <f t="shared" si="208"/>
        <v xml:space="preserve">alter table deerwalk.QualityMetrics add dw_record_id int not null </v>
      </c>
      <c r="U591" s="3" t="str">
        <f t="shared" si="209"/>
        <v>exec db.ColumnPropertySet 'QualityMetrics', 'dw_record_id', 'Auto-increment number-a unique identifier for Makalu engine', @tableSchema='deerwalk'</v>
      </c>
      <c r="V591" s="3" t="str">
        <f t="shared" si="210"/>
        <v>exec db.ColumnPropertySet 'QualityMetrics', 'dw_record_id', '1', @propertyName='SampleData', @tableSchema='deerwalk'</v>
      </c>
      <c r="W591" s="3" t="str">
        <f t="shared" si="211"/>
        <v/>
      </c>
      <c r="X591" s="3" t="str">
        <f t="shared" si="212"/>
        <v xml:space="preserve">/// &lt;summary&gt;Auto-increment number-a unique identifier for Makalu engine&lt;/summary&gt;
[Description("Auto-increment number-a unique identifier for Makalu engine")]
[Required]
[Column("dw_record_id")]
[SampleData("1")]
public int dw_record_id { get; set; }
</v>
      </c>
      <c r="Y591" s="5" t="str">
        <f t="shared" si="213"/>
        <v>@Html.DescriptionListElement(model =&gt; model.dw_record_id)</v>
      </c>
      <c r="Z591" s="3" t="str">
        <f t="shared" si="214"/>
        <v>DwRecordID</v>
      </c>
      <c r="AA591" s="3" t="str">
        <f t="shared" si="215"/>
        <v/>
      </c>
      <c r="AC591" s="3" t="str">
        <f t="shared" si="216"/>
        <v>exec db.ColumnPropertySet 'QualityMetrics', 'dw_record_id', 'Quality Metric RID', @propertyName='DisplayName', @tableSchema='deerwalk'</v>
      </c>
      <c r="AR591" s="3" t="str">
        <f t="shared" si="200"/>
        <v>dw_record_id</v>
      </c>
      <c r="AS591" s="3" t="str">
        <f t="shared" si="218"/>
        <v>dwrecordid</v>
      </c>
      <c r="AT591" s="3" t="str">
        <f t="shared" si="219"/>
        <v/>
      </c>
      <c r="AU591" s="3" t="e">
        <f t="shared" si="220"/>
        <v>#VALUE!</v>
      </c>
      <c r="AV591" s="3" t="str">
        <f t="shared" si="202"/>
        <v/>
      </c>
      <c r="AW591" s="3" t="str">
        <f t="shared" si="202"/>
        <v/>
      </c>
      <c r="AX591" s="3" t="str">
        <f t="shared" si="202"/>
        <v/>
      </c>
      <c r="AY591" s="3" t="str">
        <f t="shared" si="202"/>
        <v/>
      </c>
      <c r="AZ591" s="3" t="str">
        <f t="shared" si="201"/>
        <v/>
      </c>
      <c r="BA591" s="3" t="str">
        <f t="shared" si="202"/>
        <v/>
      </c>
      <c r="BB591" s="3" t="str">
        <f t="shared" si="202"/>
        <v/>
      </c>
      <c r="BC591" s="3" t="str">
        <f t="shared" si="202"/>
        <v/>
      </c>
      <c r="BD591" s="3" t="str">
        <f t="shared" si="202"/>
        <v/>
      </c>
    </row>
    <row r="592" spans="1:56" ht="14.25" customHeight="1" x14ac:dyDescent="0.45">
      <c r="A592" s="3" t="str">
        <f t="shared" si="203"/>
        <v>QualityMetrics.dw_member_id</v>
      </c>
      <c r="B592" t="s">
        <v>694</v>
      </c>
      <c r="C592">
        <v>2</v>
      </c>
      <c r="D592" t="s">
        <v>800</v>
      </c>
      <c r="E592" s="4" t="s">
        <v>174</v>
      </c>
      <c r="F592" t="s">
        <v>174</v>
      </c>
      <c r="G592" t="s">
        <v>6</v>
      </c>
      <c r="H592" s="3">
        <f t="shared" si="217"/>
        <v>50</v>
      </c>
      <c r="I592" t="s">
        <v>860</v>
      </c>
      <c r="J592" s="4" t="s">
        <v>175</v>
      </c>
      <c r="K592" t="s">
        <v>175</v>
      </c>
      <c r="L592" t="s">
        <v>176</v>
      </c>
      <c r="N592" s="4"/>
      <c r="O592" s="3" t="b">
        <f t="shared" si="204"/>
        <v>0</v>
      </c>
      <c r="P592" s="3" t="str">
        <f t="shared" si="205"/>
        <v>QualityMetrics</v>
      </c>
      <c r="Q592" s="3" t="str">
        <f t="shared" si="206"/>
        <v xml:space="preserve">varchar(50) not null </v>
      </c>
      <c r="S592" s="3" t="str">
        <f t="shared" si="207"/>
        <v xml:space="preserve">varchar(50) not null </v>
      </c>
      <c r="T592" s="3" t="str">
        <f t="shared" si="208"/>
        <v xml:space="preserve">alter table deerwalk.QualityMetrics add dw_member_id varchar(50) not null </v>
      </c>
      <c r="U592" s="3" t="str">
        <f t="shared" si="209"/>
        <v>exec db.ColumnPropertySet 'QualityMetrics', 'dw_member_id', 'Member ID', @tableSchema='deerwalk'</v>
      </c>
      <c r="V592" s="3" t="str">
        <f t="shared" si="210"/>
        <v>exec db.ColumnPropertySet 'QualityMetrics', 'dw_member_id', 'Hash Encrypted', @propertyName='SampleData', @tableSchema='deerwalk'</v>
      </c>
      <c r="W592" s="3" t="str">
        <f t="shared" si="211"/>
        <v/>
      </c>
      <c r="X592" s="3" t="str">
        <f t="shared" si="212"/>
        <v xml:space="preserve">/// &lt;summary&gt;Member ID&lt;/summary&gt;
[Description("Member ID")]
[Required]
[Column("dw_member_id")]
[SampleData("Hash Encrypted")]
[MaxLength(50)]
public string dw_member_id { get; set; }
</v>
      </c>
      <c r="Y592" s="5" t="str">
        <f t="shared" si="213"/>
        <v>@Html.DescriptionListElement(model =&gt; model.dw_member_id)</v>
      </c>
      <c r="Z592" s="3" t="str">
        <f t="shared" si="214"/>
        <v>DwMemberID</v>
      </c>
      <c r="AA592" s="3" t="str">
        <f t="shared" si="215"/>
        <v/>
      </c>
      <c r="AC592" s="3" t="str">
        <f t="shared" si="216"/>
        <v>exec db.ColumnPropertySet 'QualityMetrics', 'dw_member_id', 'Member ID', @propertyName='DisplayName', @tableSchema='deerwalk'</v>
      </c>
      <c r="AR592" s="3" t="str">
        <f t="shared" si="200"/>
        <v>dw_member_id</v>
      </c>
      <c r="AS592" s="3" t="str">
        <f t="shared" si="218"/>
        <v>dwmemberid</v>
      </c>
      <c r="AT592" s="3">
        <f t="shared" si="219"/>
        <v>50</v>
      </c>
      <c r="AU592" s="3">
        <f t="shared" si="220"/>
        <v>50</v>
      </c>
      <c r="AV592" s="3" t="str">
        <f t="shared" si="202"/>
        <v/>
      </c>
      <c r="AW592" s="3" t="str">
        <f t="shared" si="202"/>
        <v/>
      </c>
      <c r="AX592" s="3" t="str">
        <f t="shared" si="202"/>
        <v/>
      </c>
      <c r="AY592" s="3" t="str">
        <f t="shared" si="202"/>
        <v/>
      </c>
      <c r="AZ592" s="3" t="str">
        <f t="shared" si="201"/>
        <v/>
      </c>
      <c r="BA592" s="3" t="str">
        <f t="shared" si="202"/>
        <v/>
      </c>
      <c r="BB592" s="3" t="str">
        <f t="shared" si="202"/>
        <v/>
      </c>
      <c r="BC592" s="3" t="str">
        <f t="shared" si="202"/>
        <v/>
      </c>
      <c r="BD592" s="3" t="str">
        <f t="shared" si="202"/>
        <v/>
      </c>
    </row>
    <row r="593" spans="1:56" ht="14.25" customHeight="1" x14ac:dyDescent="0.45">
      <c r="A593" s="3" t="str">
        <f t="shared" si="203"/>
        <v>QualityMetrics.memberFirstName</v>
      </c>
      <c r="B593" t="s">
        <v>694</v>
      </c>
      <c r="C593">
        <v>3</v>
      </c>
      <c r="D593" t="s">
        <v>795</v>
      </c>
      <c r="E593" s="4" t="s">
        <v>695</v>
      </c>
      <c r="F593" t="s">
        <v>695</v>
      </c>
      <c r="G593" t="s">
        <v>6</v>
      </c>
      <c r="H593" s="3">
        <f t="shared" si="217"/>
        <v>30</v>
      </c>
      <c r="I593" t="s">
        <v>821</v>
      </c>
      <c r="K593" t="s">
        <v>8</v>
      </c>
      <c r="L593" t="s">
        <v>696</v>
      </c>
      <c r="N593" s="4"/>
      <c r="O593" s="3" t="b">
        <f t="shared" si="204"/>
        <v>0</v>
      </c>
      <c r="P593" s="3" t="str">
        <f t="shared" si="205"/>
        <v>QualityMetrics</v>
      </c>
      <c r="Q593" s="3" t="str">
        <f t="shared" si="206"/>
        <v>varchar(30)</v>
      </c>
      <c r="S593" s="3" t="str">
        <f t="shared" si="207"/>
        <v>varchar(30)</v>
      </c>
      <c r="T593" s="3" t="str">
        <f t="shared" si="208"/>
        <v>alter table deerwalk.QualityMetrics add memberFirstName varchar(30)</v>
      </c>
      <c r="U593" s="3" t="str">
        <f t="shared" si="209"/>
        <v/>
      </c>
      <c r="V593" s="3" t="str">
        <f t="shared" si="210"/>
        <v>exec db.ColumnPropertySet 'QualityMetrics', 'memberFirstName', 'Mark', @propertyName='SampleData', @tableSchema='deerwalk'</v>
      </c>
      <c r="W593" s="3" t="str">
        <f t="shared" si="211"/>
        <v/>
      </c>
      <c r="X593" s="3" t="str">
        <f t="shared" si="212"/>
        <v xml:space="preserve">[Column("memberFirstName")]
[SampleData("Mark")]
[MaxLength(30)]
public string memberFirstName { get; set; }
</v>
      </c>
      <c r="Y593" s="5" t="str">
        <f t="shared" si="213"/>
        <v>@Html.DescriptionListElement(model =&gt; model.memberFirstName)</v>
      </c>
      <c r="Z593" s="3" t="str">
        <f t="shared" si="214"/>
        <v>Memberfirstname</v>
      </c>
      <c r="AA593" s="3" t="str">
        <f t="shared" si="215"/>
        <v/>
      </c>
      <c r="AC593" s="3" t="str">
        <f t="shared" si="216"/>
        <v/>
      </c>
      <c r="AR593" s="3" t="str">
        <f t="shared" si="200"/>
        <v>memberFirstName</v>
      </c>
      <c r="AS593" s="3" t="str">
        <f t="shared" si="218"/>
        <v>memberFirstName</v>
      </c>
      <c r="AT593" s="3">
        <f t="shared" si="219"/>
        <v>30</v>
      </c>
      <c r="AU593" s="3">
        <f t="shared" si="220"/>
        <v>30</v>
      </c>
      <c r="AV593" s="3" t="str">
        <f t="shared" si="202"/>
        <v/>
      </c>
      <c r="AW593" s="3" t="str">
        <f t="shared" si="202"/>
        <v/>
      </c>
      <c r="AX593" s="3" t="str">
        <f t="shared" si="202"/>
        <v/>
      </c>
      <c r="AY593" s="3" t="str">
        <f t="shared" si="202"/>
        <v/>
      </c>
      <c r="AZ593" s="3" t="str">
        <f t="shared" si="201"/>
        <v/>
      </c>
      <c r="BA593" s="3" t="str">
        <f t="shared" si="202"/>
        <v/>
      </c>
      <c r="BB593" s="3" t="str">
        <f t="shared" si="202"/>
        <v/>
      </c>
      <c r="BC593" s="3" t="str">
        <f t="shared" si="202"/>
        <v/>
      </c>
      <c r="BD593" s="3" t="str">
        <f t="shared" si="202"/>
        <v/>
      </c>
    </row>
    <row r="594" spans="1:56" ht="14.25" customHeight="1" x14ac:dyDescent="0.45">
      <c r="A594" s="3" t="str">
        <f t="shared" si="203"/>
        <v>QualityMetrics.memberLastName</v>
      </c>
      <c r="B594" t="s">
        <v>694</v>
      </c>
      <c r="C594">
        <v>4</v>
      </c>
      <c r="D594" t="s">
        <v>795</v>
      </c>
      <c r="E594" s="4" t="s">
        <v>697</v>
      </c>
      <c r="F594" t="s">
        <v>697</v>
      </c>
      <c r="G594" t="s">
        <v>6</v>
      </c>
      <c r="H594" s="3">
        <f t="shared" si="217"/>
        <v>30</v>
      </c>
      <c r="I594" t="s">
        <v>821</v>
      </c>
      <c r="K594" t="s">
        <v>8</v>
      </c>
      <c r="L594" t="s">
        <v>698</v>
      </c>
      <c r="N594" s="4"/>
      <c r="O594" s="3" t="b">
        <f t="shared" si="204"/>
        <v>0</v>
      </c>
      <c r="P594" s="3" t="str">
        <f t="shared" si="205"/>
        <v>QualityMetrics</v>
      </c>
      <c r="Q594" s="3" t="str">
        <f t="shared" si="206"/>
        <v>varchar(30)</v>
      </c>
      <c r="S594" s="3" t="str">
        <f t="shared" si="207"/>
        <v>varchar(30)</v>
      </c>
      <c r="T594" s="3" t="str">
        <f t="shared" si="208"/>
        <v>alter table deerwalk.QualityMetrics add memberLastName varchar(30)</v>
      </c>
      <c r="U594" s="3" t="str">
        <f t="shared" si="209"/>
        <v/>
      </c>
      <c r="V594" s="3" t="str">
        <f t="shared" si="210"/>
        <v>exec db.ColumnPropertySet 'QualityMetrics', 'memberLastName', 'Hinds', @propertyName='SampleData', @tableSchema='deerwalk'</v>
      </c>
      <c r="W594" s="3" t="str">
        <f t="shared" si="211"/>
        <v/>
      </c>
      <c r="X594" s="3" t="str">
        <f t="shared" si="212"/>
        <v xml:space="preserve">[Column("memberLastName")]
[SampleData("Hinds")]
[MaxLength(30)]
public string memberLastName { get; set; }
</v>
      </c>
      <c r="Y594" s="5" t="str">
        <f t="shared" si="213"/>
        <v>@Html.DescriptionListElement(model =&gt; model.memberLastName)</v>
      </c>
      <c r="Z594" s="3" t="str">
        <f t="shared" si="214"/>
        <v>Memberlastname</v>
      </c>
      <c r="AA594" s="3" t="str">
        <f t="shared" si="215"/>
        <v/>
      </c>
      <c r="AC594" s="3" t="str">
        <f t="shared" si="216"/>
        <v/>
      </c>
      <c r="AR594" s="3" t="str">
        <f t="shared" si="200"/>
        <v>memberLastName</v>
      </c>
      <c r="AS594" s="3" t="str">
        <f t="shared" si="218"/>
        <v>memberLastName</v>
      </c>
      <c r="AT594" s="3">
        <f t="shared" si="219"/>
        <v>30</v>
      </c>
      <c r="AU594" s="3">
        <f t="shared" si="220"/>
        <v>30</v>
      </c>
      <c r="AV594" s="3" t="str">
        <f t="shared" si="202"/>
        <v/>
      </c>
      <c r="AW594" s="3" t="str">
        <f t="shared" si="202"/>
        <v/>
      </c>
      <c r="AX594" s="3" t="str">
        <f t="shared" si="202"/>
        <v/>
      </c>
      <c r="AY594" s="3" t="str">
        <f t="shared" si="202"/>
        <v/>
      </c>
      <c r="AZ594" s="3" t="str">
        <f t="shared" si="201"/>
        <v/>
      </c>
      <c r="BA594" s="3" t="str">
        <f t="shared" si="202"/>
        <v/>
      </c>
      <c r="BB594" s="3" t="str">
        <f t="shared" si="202"/>
        <v/>
      </c>
      <c r="BC594" s="3" t="str">
        <f t="shared" si="202"/>
        <v/>
      </c>
      <c r="BD594" s="3" t="str">
        <f t="shared" si="202"/>
        <v/>
      </c>
    </row>
    <row r="595" spans="1:56" ht="14.25" customHeight="1" x14ac:dyDescent="0.45">
      <c r="A595" s="3" t="str">
        <f t="shared" si="203"/>
        <v>QualityMetrics.memberGender</v>
      </c>
      <c r="B595" t="s">
        <v>694</v>
      </c>
      <c r="C595">
        <v>5</v>
      </c>
      <c r="D595" t="s">
        <v>795</v>
      </c>
      <c r="E595" s="4" t="s">
        <v>699</v>
      </c>
      <c r="F595" t="s">
        <v>699</v>
      </c>
      <c r="G595" t="s">
        <v>6</v>
      </c>
      <c r="H595" s="3">
        <f t="shared" si="217"/>
        <v>5</v>
      </c>
      <c r="I595" t="s">
        <v>815</v>
      </c>
      <c r="K595" t="s">
        <v>8</v>
      </c>
      <c r="L595" t="s">
        <v>700</v>
      </c>
      <c r="N595" s="4"/>
      <c r="O595" s="3" t="b">
        <f t="shared" si="204"/>
        <v>0</v>
      </c>
      <c r="P595" s="3" t="str">
        <f t="shared" si="205"/>
        <v>QualityMetrics</v>
      </c>
      <c r="Q595" s="3" t="str">
        <f t="shared" si="206"/>
        <v>varchar(5)</v>
      </c>
      <c r="S595" s="3" t="str">
        <f t="shared" si="207"/>
        <v>varchar(5)</v>
      </c>
      <c r="T595" s="3" t="str">
        <f t="shared" si="208"/>
        <v>alter table deerwalk.QualityMetrics add memberGender varchar(5)</v>
      </c>
      <c r="U595" s="3" t="str">
        <f t="shared" si="209"/>
        <v/>
      </c>
      <c r="V595" s="3" t="str">
        <f t="shared" si="210"/>
        <v>exec db.ColumnPropertySet 'QualityMetrics', 'memberGender', 'F', @propertyName='SampleData', @tableSchema='deerwalk'</v>
      </c>
      <c r="W595" s="3" t="str">
        <f t="shared" si="211"/>
        <v/>
      </c>
      <c r="X595" s="3" t="str">
        <f t="shared" si="212"/>
        <v xml:space="preserve">[Column("memberGender")]
[SampleData("F")]
[MaxLength(5)]
public string memberGender { get; set; }
</v>
      </c>
      <c r="Y595" s="5" t="str">
        <f t="shared" si="213"/>
        <v>@Html.DescriptionListElement(model =&gt; model.memberGender)</v>
      </c>
      <c r="Z595" s="3" t="str">
        <f t="shared" si="214"/>
        <v>Membergender</v>
      </c>
      <c r="AA595" s="3" t="str">
        <f t="shared" si="215"/>
        <v/>
      </c>
      <c r="AC595" s="3" t="str">
        <f t="shared" si="216"/>
        <v/>
      </c>
      <c r="AR595" s="3" t="str">
        <f t="shared" si="200"/>
        <v>memberGender</v>
      </c>
      <c r="AS595" s="3" t="str">
        <f t="shared" si="218"/>
        <v>memberGender</v>
      </c>
      <c r="AT595" s="3">
        <f t="shared" si="219"/>
        <v>5</v>
      </c>
      <c r="AU595" s="3">
        <f t="shared" si="220"/>
        <v>5</v>
      </c>
      <c r="AV595" s="3" t="str">
        <f t="shared" si="202"/>
        <v/>
      </c>
      <c r="AW595" s="3" t="str">
        <f t="shared" si="202"/>
        <v/>
      </c>
      <c r="AX595" s="3" t="str">
        <f t="shared" si="202"/>
        <v/>
      </c>
      <c r="AY595" s="3" t="str">
        <f t="shared" si="202"/>
        <v/>
      </c>
      <c r="AZ595" s="3" t="str">
        <f t="shared" si="201"/>
        <v/>
      </c>
      <c r="BA595" s="3" t="str">
        <f t="shared" si="202"/>
        <v/>
      </c>
      <c r="BB595" s="3" t="str">
        <f t="shared" si="202"/>
        <v/>
      </c>
      <c r="BC595" s="3" t="str">
        <f t="shared" si="202"/>
        <v/>
      </c>
      <c r="BD595" s="3" t="str">
        <f t="shared" si="202"/>
        <v/>
      </c>
    </row>
    <row r="596" spans="1:56" ht="14.25" customHeight="1" x14ac:dyDescent="0.45">
      <c r="A596" s="3" t="str">
        <f t="shared" si="203"/>
        <v>QualityMetrics.memberDOB</v>
      </c>
      <c r="B596" t="s">
        <v>694</v>
      </c>
      <c r="C596">
        <v>6</v>
      </c>
      <c r="D596" t="s">
        <v>795</v>
      </c>
      <c r="E596" s="4" t="s">
        <v>701</v>
      </c>
      <c r="F596" t="s">
        <v>701</v>
      </c>
      <c r="G596" t="s">
        <v>29</v>
      </c>
      <c r="H596" s="3" t="str">
        <f t="shared" si="217"/>
        <v/>
      </c>
      <c r="I596" t="s">
        <v>795</v>
      </c>
      <c r="K596" t="s">
        <v>8</v>
      </c>
      <c r="L596" t="s">
        <v>702</v>
      </c>
      <c r="N596" s="4"/>
      <c r="O596" s="3" t="b">
        <f t="shared" si="204"/>
        <v>0</v>
      </c>
      <c r="P596" s="3" t="str">
        <f t="shared" si="205"/>
        <v>QualityMetrics</v>
      </c>
      <c r="Q596" s="3" t="str">
        <f t="shared" si="206"/>
        <v>date</v>
      </c>
      <c r="S596" s="3" t="str">
        <f t="shared" si="207"/>
        <v>date</v>
      </c>
      <c r="T596" s="3" t="str">
        <f t="shared" si="208"/>
        <v>alter table deerwalk.QualityMetrics add memberDOB date</v>
      </c>
      <c r="U596" s="3" t="str">
        <f t="shared" si="209"/>
        <v/>
      </c>
      <c r="V596" s="3" t="str">
        <f t="shared" si="210"/>
        <v>exec db.ColumnPropertySet 'QualityMetrics', 'memberDOB', 'YYYY-MM-DD', @propertyName='SampleData', @tableSchema='deerwalk'</v>
      </c>
      <c r="W596" s="3" t="str">
        <f t="shared" si="211"/>
        <v/>
      </c>
      <c r="X596" s="3" t="str">
        <f t="shared" si="212"/>
        <v xml:space="preserve">[DataType(DataType.Date)]
[Column("memberDOB")]
[SampleData("YYYY-MM-DD")]
public DateTime memberDOB { get; set; }
</v>
      </c>
      <c r="Y596" s="5" t="str">
        <f t="shared" si="213"/>
        <v>@Html.DescriptionListElement(model =&gt; model.memberDOB)</v>
      </c>
      <c r="Z596" s="3" t="str">
        <f t="shared" si="214"/>
        <v>Memberdob</v>
      </c>
      <c r="AA596" s="3" t="str">
        <f t="shared" si="215"/>
        <v>alter table deerwalk.QualityMetrics add MemberdobDateDimId int null references DateDimensions(DateDimensionId);  exec db.ColumnPropertySet 'QualityMetrics', 'MemberdobDateDimId', 'memberDOB', @propertyName='BaseField', @tableSchema='deerwalk'</v>
      </c>
      <c r="AB596" t="str">
        <f>"update dw set "&amp;Z596&amp;"DateDimId=dd.DateDimensionId from deerwalk."&amp;P596&amp;" dw inner join dbo.datedimensions dd on dw."&amp;E596&amp;"=dd.calendardate and dd.TenantId=@tenantId where dw."&amp;Z596&amp;"DateDimId is null and dw."&amp;E596&amp;" is not null;
exec db.PrintNow 'Updated {n0} deerwalk."&amp;P596&amp;"."&amp;Z596&amp;"DateDimId fields', @@rowcount;
"</f>
        <v xml:space="preserve">update dw set MemberdobDateDimId=dd.DateDimensionId from deerwalk.QualityMetrics dw inner join dbo.datedimensions dd on dw.memberDOB=dd.calendardate and dd.TenantId=@tenantId where dw.MemberdobDateDimId is null and dw.memberDOB is not null;
exec db.PrintNow 'Updated {n0} deerwalk.QualityMetrics.MemberdobDateDimId fields', @@rowcount;
</v>
      </c>
      <c r="AC596" s="3" t="str">
        <f t="shared" si="216"/>
        <v/>
      </c>
      <c r="AR596" s="3" t="str">
        <f t="shared" si="200"/>
        <v>memberDOB</v>
      </c>
      <c r="AS596" s="3" t="str">
        <f t="shared" si="218"/>
        <v>memberDOB</v>
      </c>
      <c r="AT596" s="3" t="str">
        <f t="shared" si="219"/>
        <v/>
      </c>
      <c r="AU596" s="3" t="e">
        <f t="shared" si="220"/>
        <v>#VALUE!</v>
      </c>
      <c r="AV596" s="3" t="str">
        <f t="shared" si="202"/>
        <v/>
      </c>
      <c r="AW596" s="3" t="str">
        <f t="shared" si="202"/>
        <v/>
      </c>
      <c r="AX596" s="3" t="str">
        <f t="shared" si="202"/>
        <v/>
      </c>
      <c r="AY596" s="3" t="str">
        <f t="shared" si="202"/>
        <v/>
      </c>
      <c r="AZ596" s="3" t="str">
        <f t="shared" si="201"/>
        <v/>
      </c>
      <c r="BA596" s="3" t="str">
        <f t="shared" si="202"/>
        <v/>
      </c>
      <c r="BB596" s="3" t="str">
        <f t="shared" si="202"/>
        <v/>
      </c>
      <c r="BC596" s="3" t="str">
        <f t="shared" si="202"/>
        <v/>
      </c>
      <c r="BD596" s="3" t="str">
        <f t="shared" si="202"/>
        <v/>
      </c>
    </row>
    <row r="597" spans="1:56" ht="14.25" customHeight="1" x14ac:dyDescent="0.45">
      <c r="A597" s="3" t="str">
        <f t="shared" si="203"/>
        <v>QualityMetrics.measureId</v>
      </c>
      <c r="B597" t="s">
        <v>694</v>
      </c>
      <c r="C597">
        <v>7</v>
      </c>
      <c r="D597" t="s">
        <v>795</v>
      </c>
      <c r="E597" s="4" t="s">
        <v>703</v>
      </c>
      <c r="F597" t="s">
        <v>703</v>
      </c>
      <c r="G597" t="s">
        <v>6</v>
      </c>
      <c r="H597" s="3">
        <f t="shared" si="217"/>
        <v>50</v>
      </c>
      <c r="I597" t="s">
        <v>860</v>
      </c>
      <c r="K597" t="s">
        <v>8</v>
      </c>
      <c r="L597" t="s">
        <v>853</v>
      </c>
      <c r="N597" s="4"/>
      <c r="O597" s="3" t="b">
        <f t="shared" si="204"/>
        <v>0</v>
      </c>
      <c r="P597" s="3" t="str">
        <f t="shared" si="205"/>
        <v>QualityMetrics</v>
      </c>
      <c r="Q597" s="3" t="str">
        <f t="shared" si="206"/>
        <v>varchar(50)</v>
      </c>
      <c r="S597" s="3" t="str">
        <f t="shared" si="207"/>
        <v>varchar(50)</v>
      </c>
      <c r="T597" s="3" t="str">
        <f t="shared" si="208"/>
        <v>alter table deerwalk.QualityMetrics add measureId varchar(50)</v>
      </c>
      <c r="U597" s="3" t="str">
        <f t="shared" si="209"/>
        <v/>
      </c>
      <c r="V597" s="3" t="str">
        <f t="shared" si="210"/>
        <v>exec db.ColumnPropertySet 'QualityMetrics', 'measureId', '123', @propertyName='SampleData', @tableSchema='deerwalk'</v>
      </c>
      <c r="W597" s="3" t="str">
        <f t="shared" si="211"/>
        <v/>
      </c>
      <c r="X597" s="3" t="str">
        <f t="shared" si="212"/>
        <v xml:space="preserve">[Column("measureId")]
[SampleData("123")]
[MaxLength(50)]
public string measureId { get; set; }
</v>
      </c>
      <c r="Y597" s="5" t="str">
        <f t="shared" si="213"/>
        <v>@Html.DescriptionListElement(model =&gt; model.measureId)</v>
      </c>
      <c r="Z597" s="3" t="str">
        <f t="shared" si="214"/>
        <v>Measureid</v>
      </c>
      <c r="AA597" s="3" t="str">
        <f t="shared" si="215"/>
        <v/>
      </c>
      <c r="AC597" s="3" t="str">
        <f t="shared" si="216"/>
        <v/>
      </c>
      <c r="AR597" s="3" t="str">
        <f t="shared" si="200"/>
        <v>measureId</v>
      </c>
      <c r="AS597" s="3" t="str">
        <f t="shared" si="218"/>
        <v>measureId</v>
      </c>
      <c r="AT597" s="3">
        <f t="shared" si="219"/>
        <v>50</v>
      </c>
      <c r="AU597" s="3">
        <f t="shared" si="220"/>
        <v>50</v>
      </c>
      <c r="AV597" s="3" t="str">
        <f t="shared" si="202"/>
        <v/>
      </c>
      <c r="AW597" s="3" t="str">
        <f t="shared" si="202"/>
        <v/>
      </c>
      <c r="AX597" s="3" t="str">
        <f t="shared" si="202"/>
        <v/>
      </c>
      <c r="AY597" s="3" t="str">
        <f t="shared" si="202"/>
        <v/>
      </c>
      <c r="AZ597" s="3" t="str">
        <f t="shared" si="201"/>
        <v/>
      </c>
      <c r="BA597" s="3" t="str">
        <f t="shared" si="202"/>
        <v/>
      </c>
      <c r="BB597" s="3" t="str">
        <f t="shared" si="202"/>
        <v/>
      </c>
      <c r="BC597" s="3" t="str">
        <f t="shared" si="202"/>
        <v/>
      </c>
      <c r="BD597" s="3" t="str">
        <f t="shared" si="202"/>
        <v/>
      </c>
    </row>
    <row r="598" spans="1:56" ht="14.65" customHeight="1" thickBot="1" x14ac:dyDescent="0.5">
      <c r="A598" s="3" t="str">
        <f t="shared" si="203"/>
        <v>QualityMetrics.measureDesc</v>
      </c>
      <c r="B598" t="s">
        <v>694</v>
      </c>
      <c r="C598">
        <v>8</v>
      </c>
      <c r="D598" t="s">
        <v>795</v>
      </c>
      <c r="E598" s="4" t="s">
        <v>704</v>
      </c>
      <c r="F598" t="s">
        <v>704</v>
      </c>
      <c r="G598" t="s">
        <v>6</v>
      </c>
      <c r="H598" s="3">
        <f t="shared" si="217"/>
        <v>200</v>
      </c>
      <c r="I598" t="s">
        <v>868</v>
      </c>
      <c r="K598" t="s">
        <v>8</v>
      </c>
      <c r="L598" t="s">
        <v>854</v>
      </c>
      <c r="N598" s="4"/>
      <c r="O598" s="3" t="b">
        <f t="shared" si="204"/>
        <v>0</v>
      </c>
      <c r="P598" s="3" t="str">
        <f t="shared" si="205"/>
        <v>QualityMetrics</v>
      </c>
      <c r="Q598" s="3" t="str">
        <f t="shared" si="206"/>
        <v>varchar(200)</v>
      </c>
      <c r="S598" s="3" t="str">
        <f t="shared" si="207"/>
        <v>varchar(200)</v>
      </c>
      <c r="T598" s="3" t="str">
        <f t="shared" si="208"/>
        <v>alter table deerwalk.QualityMetrics add measureDesc varchar(200)</v>
      </c>
      <c r="U598" s="3" t="str">
        <f t="shared" si="209"/>
        <v/>
      </c>
      <c r="V598" s="3" t="str">
        <f t="shared" si="210"/>
        <v>exec db.ColumnPropertySet 'QualityMetrics', 'measureDesc', '3 or more ER Visits in the last 6 months', @propertyName='SampleData', @tableSchema='deerwalk'</v>
      </c>
      <c r="W598" s="3" t="str">
        <f t="shared" si="211"/>
        <v/>
      </c>
      <c r="X598" s="3" t="str">
        <f t="shared" si="212"/>
        <v xml:space="preserve">[Column("measureDesc")]
[SampleData("3 or more ER Visits in the last 6 months")]
[MaxLength(200)]
public string measureDesc { get; set; }
</v>
      </c>
      <c r="Y598" s="5" t="str">
        <f t="shared" si="213"/>
        <v>@Html.DescriptionListElement(model =&gt; model.measureDesc)</v>
      </c>
      <c r="Z598" s="3" t="str">
        <f t="shared" si="214"/>
        <v>Measuredesc</v>
      </c>
      <c r="AA598" s="3" t="str">
        <f t="shared" si="215"/>
        <v/>
      </c>
      <c r="AC598" s="3" t="str">
        <f t="shared" si="216"/>
        <v/>
      </c>
      <c r="AR598" s="3" t="str">
        <f t="shared" si="200"/>
        <v>measureDesc</v>
      </c>
      <c r="AS598" s="3" t="str">
        <f t="shared" si="218"/>
        <v>measureDesc</v>
      </c>
      <c r="AT598" s="3">
        <f t="shared" si="219"/>
        <v>200</v>
      </c>
      <c r="AU598" s="3">
        <f t="shared" si="220"/>
        <v>200</v>
      </c>
      <c r="AV598" s="3" t="str">
        <f t="shared" si="202"/>
        <v/>
      </c>
      <c r="AW598" s="3" t="str">
        <f t="shared" si="202"/>
        <v/>
      </c>
      <c r="AX598" s="3" t="str">
        <f t="shared" si="202"/>
        <v/>
      </c>
      <c r="AY598" s="3" t="str">
        <f t="shared" si="202"/>
        <v/>
      </c>
      <c r="AZ598" s="3" t="str">
        <f t="shared" si="201"/>
        <v/>
      </c>
      <c r="BA598" s="3" t="str">
        <f t="shared" si="202"/>
        <v/>
      </c>
      <c r="BB598" s="3" t="str">
        <f t="shared" si="202"/>
        <v/>
      </c>
      <c r="BC598" s="3" t="str">
        <f t="shared" si="202"/>
        <v/>
      </c>
      <c r="BD598" s="3" t="str">
        <f t="shared" si="202"/>
        <v/>
      </c>
    </row>
    <row r="599" spans="1:56" ht="15" customHeight="1" thickTop="1" thickBot="1" x14ac:dyDescent="0.5">
      <c r="A599" s="3" t="str">
        <f t="shared" si="203"/>
        <v>QualityMetrics.PositiveNegative</v>
      </c>
      <c r="B599" t="s">
        <v>694</v>
      </c>
      <c r="C599">
        <v>9</v>
      </c>
      <c r="D599" t="s">
        <v>795</v>
      </c>
      <c r="E599" s="4" t="s">
        <v>769</v>
      </c>
      <c r="F599" s="8" t="s">
        <v>769</v>
      </c>
      <c r="G599" t="s">
        <v>6</v>
      </c>
      <c r="H599" s="3">
        <f t="shared" si="217"/>
        <v>50</v>
      </c>
      <c r="I599" t="s">
        <v>860</v>
      </c>
      <c r="K599" t="s">
        <v>8</v>
      </c>
      <c r="L599" t="s">
        <v>768</v>
      </c>
      <c r="N599" s="4"/>
      <c r="O599" s="3" t="b">
        <f t="shared" si="204"/>
        <v>0</v>
      </c>
      <c r="P599" s="3" t="str">
        <f t="shared" si="205"/>
        <v>QualityMetrics</v>
      </c>
      <c r="Q599" s="3" t="str">
        <f t="shared" si="206"/>
        <v>varchar(50)</v>
      </c>
      <c r="S599" s="3" t="str">
        <f t="shared" si="207"/>
        <v>varchar(50)</v>
      </c>
      <c r="T599" s="3" t="str">
        <f t="shared" si="208"/>
        <v>alter table deerwalk.QualityMetrics add PositiveNegative varchar(50)</v>
      </c>
      <c r="U599" s="3" t="str">
        <f t="shared" si="209"/>
        <v/>
      </c>
      <c r="V599" s="3" t="str">
        <f t="shared" si="210"/>
        <v>exec db.ColumnPropertySet 'QualityMetrics', 'PositiveNegative', '0=Negative metric; 1=Positive metric', @propertyName='SampleData', @tableSchema='deerwalk'</v>
      </c>
      <c r="W599" s="3" t="str">
        <f t="shared" si="211"/>
        <v/>
      </c>
      <c r="X599" s="3" t="str">
        <f t="shared" si="212"/>
        <v xml:space="preserve">[Column("PositiveNegative")]
[SampleData("0=Negative metric; 1=Positive metric")]
[MaxLength(50)]
public string PositiveNegative { get; set; }
</v>
      </c>
      <c r="Y599" s="5" t="str">
        <f t="shared" si="213"/>
        <v>@Html.DescriptionListElement(model =&gt; model.PositiveNegative)</v>
      </c>
      <c r="Z599" s="3" t="str">
        <f t="shared" si="214"/>
        <v>Positivenegative</v>
      </c>
      <c r="AA599" s="3" t="str">
        <f t="shared" si="215"/>
        <v/>
      </c>
      <c r="AC599" s="3" t="str">
        <f t="shared" si="216"/>
        <v/>
      </c>
      <c r="AR599" s="3" t="str">
        <f t="shared" si="200"/>
        <v>PositiveNegative</v>
      </c>
      <c r="AS599" s="3" t="str">
        <f t="shared" si="218"/>
        <v>PositiveNegative</v>
      </c>
      <c r="AT599" s="3">
        <f t="shared" si="219"/>
        <v>50</v>
      </c>
      <c r="AU599" s="3">
        <f t="shared" si="220"/>
        <v>50</v>
      </c>
      <c r="AV599" s="3" t="str">
        <f t="shared" si="202"/>
        <v/>
      </c>
      <c r="AW599" s="3" t="str">
        <f t="shared" si="202"/>
        <v/>
      </c>
      <c r="AX599" s="3" t="str">
        <f t="shared" si="202"/>
        <v/>
      </c>
      <c r="AY599" s="3" t="str">
        <f t="shared" si="202"/>
        <v/>
      </c>
      <c r="AZ599" s="3" t="str">
        <f t="shared" si="201"/>
        <v/>
      </c>
      <c r="BA599" s="3" t="str">
        <f t="shared" si="202"/>
        <v/>
      </c>
      <c r="BB599" s="3" t="str">
        <f t="shared" si="202"/>
        <v/>
      </c>
      <c r="BC599" s="3" t="str">
        <f t="shared" si="202"/>
        <v/>
      </c>
      <c r="BD599" s="3" t="str">
        <f t="shared" si="202"/>
        <v/>
      </c>
    </row>
    <row r="600" spans="1:56" ht="14.65" customHeight="1" thickTop="1" x14ac:dyDescent="0.45">
      <c r="A600" s="3" t="str">
        <f t="shared" si="203"/>
        <v>QualityMetrics.measureName</v>
      </c>
      <c r="B600" t="s">
        <v>694</v>
      </c>
      <c r="C600">
        <v>10</v>
      </c>
      <c r="D600" t="s">
        <v>795</v>
      </c>
      <c r="E600" s="4" t="s">
        <v>705</v>
      </c>
      <c r="F600" t="s">
        <v>705</v>
      </c>
      <c r="G600" t="s">
        <v>6</v>
      </c>
      <c r="H600" s="3">
        <f t="shared" si="217"/>
        <v>200</v>
      </c>
      <c r="I600" t="s">
        <v>868</v>
      </c>
      <c r="K600" t="s">
        <v>8</v>
      </c>
      <c r="L600" t="s">
        <v>706</v>
      </c>
      <c r="N600" s="4"/>
      <c r="O600" s="3" t="b">
        <f t="shared" si="204"/>
        <v>0</v>
      </c>
      <c r="P600" s="3" t="str">
        <f t="shared" si="205"/>
        <v>QualityMetrics</v>
      </c>
      <c r="Q600" s="3" t="str">
        <f t="shared" si="206"/>
        <v>varchar(200)</v>
      </c>
      <c r="S600" s="3" t="str">
        <f t="shared" si="207"/>
        <v>varchar(200)</v>
      </c>
      <c r="T600" s="3" t="str">
        <f t="shared" si="208"/>
        <v>alter table deerwalk.QualityMetrics add measureName varchar(200)</v>
      </c>
      <c r="U600" s="3" t="str">
        <f t="shared" si="209"/>
        <v/>
      </c>
      <c r="V600" s="3" t="str">
        <f t="shared" si="210"/>
        <v>exec db.ColumnPropertySet 'QualityMetrics', 'measureName', 'Utilization', @propertyName='SampleData', @tableSchema='deerwalk'</v>
      </c>
      <c r="W600" s="3" t="str">
        <f t="shared" si="211"/>
        <v/>
      </c>
      <c r="X600" s="3" t="str">
        <f t="shared" si="212"/>
        <v xml:space="preserve">[Column("measureName")]
[SampleData("Utilization")]
[MaxLength(200)]
public string measureName { get; set; }
</v>
      </c>
      <c r="Y600" s="5" t="str">
        <f t="shared" si="213"/>
        <v>@Html.DescriptionListElement(model =&gt; model.measureName)</v>
      </c>
      <c r="Z600" s="3" t="str">
        <f t="shared" si="214"/>
        <v>Measurename</v>
      </c>
      <c r="AA600" s="3" t="str">
        <f t="shared" si="215"/>
        <v/>
      </c>
      <c r="AC600" s="3" t="str">
        <f t="shared" si="216"/>
        <v/>
      </c>
      <c r="AR600" s="3" t="str">
        <f t="shared" si="200"/>
        <v>measureName</v>
      </c>
      <c r="AS600" s="3" t="str">
        <f t="shared" si="218"/>
        <v>measureName</v>
      </c>
      <c r="AT600" s="3">
        <f t="shared" si="219"/>
        <v>200</v>
      </c>
      <c r="AU600" s="3">
        <f t="shared" si="220"/>
        <v>200</v>
      </c>
      <c r="AV600" s="3" t="str">
        <f t="shared" si="202"/>
        <v/>
      </c>
      <c r="AW600" s="3" t="str">
        <f t="shared" si="202"/>
        <v/>
      </c>
      <c r="AX600" s="3" t="str">
        <f t="shared" si="202"/>
        <v/>
      </c>
      <c r="AY600" s="3" t="str">
        <f t="shared" si="202"/>
        <v/>
      </c>
      <c r="AZ600" s="3" t="str">
        <f t="shared" si="201"/>
        <v/>
      </c>
      <c r="BA600" s="3" t="str">
        <f t="shared" si="202"/>
        <v/>
      </c>
      <c r="BB600" s="3" t="str">
        <f t="shared" si="202"/>
        <v/>
      </c>
      <c r="BC600" s="3" t="str">
        <f t="shared" si="202"/>
        <v/>
      </c>
      <c r="BD600" s="3" t="str">
        <f t="shared" si="202"/>
        <v/>
      </c>
    </row>
    <row r="601" spans="1:56" ht="14.25" customHeight="1" x14ac:dyDescent="0.45">
      <c r="A601" s="3" t="str">
        <f t="shared" si="203"/>
        <v>QualityMetrics.startDate</v>
      </c>
      <c r="B601" t="s">
        <v>694</v>
      </c>
      <c r="C601">
        <v>11</v>
      </c>
      <c r="D601" t="s">
        <v>795</v>
      </c>
      <c r="E601" s="4" t="s">
        <v>707</v>
      </c>
      <c r="F601" t="s">
        <v>707</v>
      </c>
      <c r="G601" t="s">
        <v>29</v>
      </c>
      <c r="H601" s="3" t="str">
        <f t="shared" si="217"/>
        <v/>
      </c>
      <c r="I601" t="s">
        <v>795</v>
      </c>
      <c r="K601" t="s">
        <v>8</v>
      </c>
      <c r="L601" t="s">
        <v>702</v>
      </c>
      <c r="N601" s="4"/>
      <c r="O601" s="3" t="b">
        <f t="shared" si="204"/>
        <v>0</v>
      </c>
      <c r="P601" s="3" t="str">
        <f t="shared" si="205"/>
        <v>QualityMetrics</v>
      </c>
      <c r="Q601" s="3" t="str">
        <f t="shared" si="206"/>
        <v>date</v>
      </c>
      <c r="S601" s="3" t="str">
        <f t="shared" si="207"/>
        <v>date</v>
      </c>
      <c r="T601" s="3" t="str">
        <f t="shared" si="208"/>
        <v>alter table deerwalk.QualityMetrics add startDate date</v>
      </c>
      <c r="U601" s="3" t="str">
        <f t="shared" si="209"/>
        <v/>
      </c>
      <c r="V601" s="3" t="str">
        <f t="shared" si="210"/>
        <v>exec db.ColumnPropertySet 'QualityMetrics', 'startDate', 'YYYY-MM-DD', @propertyName='SampleData', @tableSchema='deerwalk'</v>
      </c>
      <c r="W601" s="3" t="str">
        <f t="shared" si="211"/>
        <v/>
      </c>
      <c r="X601" s="3" t="str">
        <f t="shared" si="212"/>
        <v xml:space="preserve">[DataType(DataType.Date)]
[Column("startDate")]
[SampleData("YYYY-MM-DD")]
public DateTime startDate { get; set; }
</v>
      </c>
      <c r="Y601" s="5" t="str">
        <f t="shared" si="213"/>
        <v>@Html.DescriptionListElement(model =&gt; model.startDate)</v>
      </c>
      <c r="Z601" s="3" t="str">
        <f t="shared" si="214"/>
        <v>Startdate</v>
      </c>
      <c r="AA601" s="3" t="str">
        <f t="shared" si="215"/>
        <v>alter table deerwalk.QualityMetrics add StartdateDateDimId int null references DateDimensions(DateDimensionId);  exec db.ColumnPropertySet 'QualityMetrics', 'StartdateDateDimId', 'startDate', @propertyName='BaseField', @tableSchema='deerwalk'</v>
      </c>
      <c r="AB601" t="str">
        <f>"update dw set "&amp;Z601&amp;"DateDimId=dd.DateDimensionId from deerwalk."&amp;P601&amp;" dw inner join dbo.datedimensions dd on dw."&amp;E601&amp;"=dd.calendardate and dd.TenantId=@tenantId where dw."&amp;Z601&amp;"DateDimId is null and dw."&amp;E601&amp;" is not null;
exec db.PrintNow 'Updated {n0} deerwalk."&amp;P601&amp;"."&amp;Z601&amp;"DateDimId fields', @@rowcount;
"</f>
        <v xml:space="preserve">update dw set StartdateDateDimId=dd.DateDimensionId from deerwalk.QualityMetrics dw inner join dbo.datedimensions dd on dw.startDate=dd.calendardate and dd.TenantId=@tenantId where dw.StartdateDateDimId is null and dw.startDate is not null;
exec db.PrintNow 'Updated {n0} deerwalk.QualityMetrics.StartdateDateDimId fields', @@rowcount;
</v>
      </c>
      <c r="AC601" s="3" t="str">
        <f t="shared" si="216"/>
        <v/>
      </c>
      <c r="AR601" s="3" t="str">
        <f t="shared" si="200"/>
        <v>startDate</v>
      </c>
      <c r="AS601" s="3" t="str">
        <f t="shared" si="218"/>
        <v>startDate</v>
      </c>
      <c r="AT601" s="3" t="str">
        <f t="shared" si="219"/>
        <v/>
      </c>
      <c r="AU601" s="3" t="e">
        <f t="shared" si="220"/>
        <v>#VALUE!</v>
      </c>
      <c r="AV601" s="3" t="str">
        <f t="shared" si="202"/>
        <v/>
      </c>
      <c r="AW601" s="3" t="str">
        <f t="shared" si="202"/>
        <v/>
      </c>
      <c r="AX601" s="3" t="str">
        <f t="shared" si="202"/>
        <v/>
      </c>
      <c r="AY601" s="3" t="str">
        <f t="shared" si="202"/>
        <v/>
      </c>
      <c r="AZ601" s="3" t="str">
        <f t="shared" si="201"/>
        <v/>
      </c>
      <c r="BA601" s="3" t="str">
        <f t="shared" si="202"/>
        <v/>
      </c>
      <c r="BB601" s="3" t="str">
        <f t="shared" si="202"/>
        <v/>
      </c>
      <c r="BC601" s="3" t="str">
        <f t="shared" si="202"/>
        <v/>
      </c>
      <c r="BD601" s="3" t="str">
        <f t="shared" si="202"/>
        <v/>
      </c>
    </row>
    <row r="602" spans="1:56" ht="14.25" customHeight="1" x14ac:dyDescent="0.45">
      <c r="A602" s="3" t="str">
        <f t="shared" si="203"/>
        <v>QualityMetrics.EndDate</v>
      </c>
      <c r="B602" t="s">
        <v>694</v>
      </c>
      <c r="C602">
        <v>12</v>
      </c>
      <c r="D602" t="s">
        <v>795</v>
      </c>
      <c r="E602" s="4" t="s">
        <v>708</v>
      </c>
      <c r="F602" t="s">
        <v>708</v>
      </c>
      <c r="G602" t="s">
        <v>29</v>
      </c>
      <c r="H602" s="3" t="str">
        <f t="shared" si="217"/>
        <v/>
      </c>
      <c r="I602" t="s">
        <v>795</v>
      </c>
      <c r="K602" t="s">
        <v>8</v>
      </c>
      <c r="L602" t="s">
        <v>702</v>
      </c>
      <c r="N602" s="4"/>
      <c r="O602" s="3" t="b">
        <f t="shared" si="204"/>
        <v>0</v>
      </c>
      <c r="P602" s="3" t="str">
        <f t="shared" si="205"/>
        <v>QualityMetrics</v>
      </c>
      <c r="Q602" s="3" t="str">
        <f t="shared" si="206"/>
        <v>date</v>
      </c>
      <c r="S602" s="3" t="str">
        <f t="shared" si="207"/>
        <v>date</v>
      </c>
      <c r="T602" s="3" t="str">
        <f t="shared" si="208"/>
        <v>alter table deerwalk.QualityMetrics add EndDate date</v>
      </c>
      <c r="U602" s="3" t="str">
        <f t="shared" si="209"/>
        <v/>
      </c>
      <c r="V602" s="3" t="str">
        <f t="shared" si="210"/>
        <v>exec db.ColumnPropertySet 'QualityMetrics', 'EndDate', 'YYYY-MM-DD', @propertyName='SampleData', @tableSchema='deerwalk'</v>
      </c>
      <c r="W602" s="3" t="str">
        <f t="shared" si="211"/>
        <v/>
      </c>
      <c r="X602" s="3" t="str">
        <f t="shared" si="212"/>
        <v xml:space="preserve">[DataType(DataType.Date)]
[Column("EndDate")]
[SampleData("YYYY-MM-DD")]
public DateTime EndDate { get; set; }
</v>
      </c>
      <c r="Y602" s="5" t="str">
        <f t="shared" si="213"/>
        <v>@Html.DescriptionListElement(model =&gt; model.EndDate)</v>
      </c>
      <c r="Z602" s="3" t="str">
        <f t="shared" si="214"/>
        <v>Enddate</v>
      </c>
      <c r="AA602" s="3" t="str">
        <f t="shared" si="215"/>
        <v>alter table deerwalk.QualityMetrics add EnddateDateDimId int null references DateDimensions(DateDimensionId);  exec db.ColumnPropertySet 'QualityMetrics', 'EnddateDateDimId', 'EndDate', @propertyName='BaseField', @tableSchema='deerwalk'</v>
      </c>
      <c r="AB602" t="str">
        <f>"update dw set "&amp;Z602&amp;"DateDimId=dd.DateDimensionId from deerwalk."&amp;P602&amp;" dw inner join dbo.datedimensions dd on dw."&amp;E602&amp;"=dd.calendardate and dd.TenantId=@tenantId where dw."&amp;Z602&amp;"DateDimId is null and dw."&amp;E602&amp;" is not null;
exec db.PrintNow 'Updated {n0} deerwalk."&amp;P602&amp;"."&amp;Z602&amp;"DateDimId fields', @@rowcount;
"</f>
        <v xml:space="preserve">update dw set EnddateDateDimId=dd.DateDimensionId from deerwalk.QualityMetrics dw inner join dbo.datedimensions dd on dw.EndDate=dd.calendardate and dd.TenantId=@tenantId where dw.EnddateDateDimId is null and dw.EndDate is not null;
exec db.PrintNow 'Updated {n0} deerwalk.QualityMetrics.EnddateDateDimId fields', @@rowcount;
</v>
      </c>
      <c r="AC602" s="3" t="str">
        <f t="shared" si="216"/>
        <v/>
      </c>
      <c r="AR602" s="3" t="str">
        <f t="shared" si="200"/>
        <v>EndDate</v>
      </c>
      <c r="AS602" s="3" t="str">
        <f t="shared" si="218"/>
        <v>EndDate</v>
      </c>
      <c r="AT602" s="3" t="str">
        <f t="shared" si="219"/>
        <v/>
      </c>
      <c r="AU602" s="3" t="e">
        <f t="shared" si="220"/>
        <v>#VALUE!</v>
      </c>
      <c r="AV602" s="3" t="str">
        <f t="shared" si="202"/>
        <v/>
      </c>
      <c r="AW602" s="3" t="str">
        <f t="shared" si="202"/>
        <v/>
      </c>
      <c r="AX602" s="3" t="str">
        <f t="shared" si="202"/>
        <v/>
      </c>
      <c r="AY602" s="3" t="str">
        <f t="shared" si="202"/>
        <v/>
      </c>
      <c r="AZ602" s="3" t="str">
        <f t="shared" si="201"/>
        <v/>
      </c>
      <c r="BA602" s="3" t="str">
        <f t="shared" si="202"/>
        <v/>
      </c>
      <c r="BB602" s="3" t="str">
        <f t="shared" si="202"/>
        <v/>
      </c>
      <c r="BC602" s="3" t="str">
        <f t="shared" si="202"/>
        <v/>
      </c>
      <c r="BD602" s="3" t="str">
        <f t="shared" si="202"/>
        <v/>
      </c>
    </row>
    <row r="603" spans="1:56" ht="14.25" customHeight="1" x14ac:dyDescent="0.45">
      <c r="A603" s="3" t="str">
        <f t="shared" si="203"/>
        <v>QualityMetrics.numerator</v>
      </c>
      <c r="B603" t="s">
        <v>694</v>
      </c>
      <c r="C603">
        <v>13</v>
      </c>
      <c r="D603" t="s">
        <v>795</v>
      </c>
      <c r="E603" s="4" t="s">
        <v>709</v>
      </c>
      <c r="F603" t="s">
        <v>709</v>
      </c>
      <c r="G603" t="s">
        <v>6</v>
      </c>
      <c r="H603" s="3">
        <f t="shared" si="217"/>
        <v>1</v>
      </c>
      <c r="I603" t="s">
        <v>800</v>
      </c>
      <c r="K603" t="s">
        <v>8</v>
      </c>
      <c r="L603" t="s">
        <v>831</v>
      </c>
      <c r="N603" s="4"/>
      <c r="O603" s="3" t="b">
        <f t="shared" si="204"/>
        <v>0</v>
      </c>
      <c r="P603" s="3" t="str">
        <f t="shared" si="205"/>
        <v>QualityMetrics</v>
      </c>
      <c r="Q603" s="3" t="str">
        <f t="shared" si="206"/>
        <v>varchar(1)</v>
      </c>
      <c r="S603" s="3" t="str">
        <f t="shared" si="207"/>
        <v>varchar(1)</v>
      </c>
      <c r="T603" s="3" t="str">
        <f t="shared" si="208"/>
        <v>alter table deerwalk.QualityMetrics add numerator varchar(1)</v>
      </c>
      <c r="U603" s="3" t="str">
        <f t="shared" si="209"/>
        <v/>
      </c>
      <c r="V603" s="3" t="str">
        <f t="shared" si="210"/>
        <v>exec db.ColumnPropertySet 'QualityMetrics', 'numerator', '0', @propertyName='SampleData', @tableSchema='deerwalk'</v>
      </c>
      <c r="W603" s="3" t="str">
        <f t="shared" si="211"/>
        <v/>
      </c>
      <c r="X603" s="3" t="str">
        <f t="shared" si="212"/>
        <v xml:space="preserve">[Column("numerator")]
[SampleData("0")]
[MaxLength(1)]
public string numerator { get; set; }
</v>
      </c>
      <c r="Y603" s="5" t="str">
        <f t="shared" si="213"/>
        <v>@Html.DescriptionListElement(model =&gt; model.numerator)</v>
      </c>
      <c r="Z603" s="3" t="str">
        <f t="shared" si="214"/>
        <v>Numerator</v>
      </c>
      <c r="AA603" s="3" t="str">
        <f t="shared" si="215"/>
        <v/>
      </c>
      <c r="AC603" s="3" t="str">
        <f t="shared" si="216"/>
        <v/>
      </c>
      <c r="AR603" s="3" t="str">
        <f t="shared" si="200"/>
        <v>numerator</v>
      </c>
      <c r="AS603" s="3" t="str">
        <f t="shared" si="218"/>
        <v>numerator</v>
      </c>
      <c r="AT603" s="3">
        <f t="shared" si="219"/>
        <v>1</v>
      </c>
      <c r="AU603" s="3">
        <f t="shared" si="220"/>
        <v>1</v>
      </c>
      <c r="AV603" s="3" t="str">
        <f t="shared" si="202"/>
        <v/>
      </c>
      <c r="AW603" s="3" t="str">
        <f t="shared" si="202"/>
        <v/>
      </c>
      <c r="AX603" s="3" t="str">
        <f t="shared" si="202"/>
        <v/>
      </c>
      <c r="AY603" s="3" t="str">
        <f t="shared" si="202"/>
        <v/>
      </c>
      <c r="AZ603" s="3" t="str">
        <f t="shared" si="201"/>
        <v/>
      </c>
      <c r="BA603" s="3" t="str">
        <f t="shared" si="202"/>
        <v/>
      </c>
      <c r="BB603" s="3" t="str">
        <f t="shared" si="202"/>
        <v/>
      </c>
      <c r="BC603" s="3" t="str">
        <f t="shared" si="202"/>
        <v/>
      </c>
      <c r="BD603" s="3" t="str">
        <f t="shared" si="202"/>
        <v/>
      </c>
    </row>
    <row r="604" spans="1:56" ht="14.25" customHeight="1" x14ac:dyDescent="0.45">
      <c r="A604" s="3" t="str">
        <f t="shared" si="203"/>
        <v>QualityMetrics.denomenator</v>
      </c>
      <c r="B604" t="s">
        <v>694</v>
      </c>
      <c r="C604">
        <v>14</v>
      </c>
      <c r="D604" t="s">
        <v>795</v>
      </c>
      <c r="E604" s="4" t="s">
        <v>710</v>
      </c>
      <c r="F604" t="s">
        <v>710</v>
      </c>
      <c r="G604" t="s">
        <v>6</v>
      </c>
      <c r="H604" s="3">
        <f t="shared" si="217"/>
        <v>1</v>
      </c>
      <c r="I604" t="s">
        <v>800</v>
      </c>
      <c r="J604" s="4" t="s">
        <v>1119</v>
      </c>
      <c r="K604" t="s">
        <v>8</v>
      </c>
      <c r="L604" t="s">
        <v>800</v>
      </c>
      <c r="N604" s="4"/>
      <c r="O604" s="3" t="b">
        <f t="shared" si="204"/>
        <v>0</v>
      </c>
      <c r="P604" s="3" t="str">
        <f t="shared" si="205"/>
        <v>QualityMetrics</v>
      </c>
      <c r="Q604" s="3" t="str">
        <f t="shared" si="206"/>
        <v>varchar(1)</v>
      </c>
      <c r="S604" s="3" t="str">
        <f t="shared" si="207"/>
        <v>varchar(1)</v>
      </c>
      <c r="T604" s="3" t="str">
        <f t="shared" si="208"/>
        <v>alter table deerwalk.QualityMetrics add denomenator varchar(1)</v>
      </c>
      <c r="U604" s="3" t="str">
        <f t="shared" si="209"/>
        <v/>
      </c>
      <c r="V604" s="3" t="str">
        <f t="shared" si="210"/>
        <v>exec db.ColumnPropertySet 'QualityMetrics', 'denomenator', '1', @propertyName='SampleData', @tableSchema='deerwalk'</v>
      </c>
      <c r="W604" s="3" t="str">
        <f t="shared" si="211"/>
        <v/>
      </c>
      <c r="X604" s="3" t="str">
        <f t="shared" si="212"/>
        <v xml:space="preserve">[Column("denomenator")]
[SampleData("1")]
[MaxLength(1)]
public string denomenator { get; set; }
</v>
      </c>
      <c r="Y604" s="5" t="str">
        <f t="shared" si="213"/>
        <v>@Html.DescriptionListElement(model =&gt; model.denomenator)</v>
      </c>
      <c r="Z604" s="3" t="str">
        <f t="shared" si="214"/>
        <v>Denomenator</v>
      </c>
      <c r="AA604" s="3" t="str">
        <f t="shared" si="215"/>
        <v/>
      </c>
      <c r="AC604" s="3" t="str">
        <f t="shared" si="216"/>
        <v>exec db.ColumnPropertySet 'QualityMetrics', 'denomenator', 'Denominator', @propertyName='DisplayName', @tableSchema='deerwalk'</v>
      </c>
      <c r="AR604" s="3" t="str">
        <f t="shared" si="200"/>
        <v>denomenator</v>
      </c>
      <c r="AS604" s="3" t="str">
        <f t="shared" si="218"/>
        <v>denomenator</v>
      </c>
      <c r="AT604" s="3">
        <f t="shared" si="219"/>
        <v>1</v>
      </c>
      <c r="AU604" s="3">
        <f t="shared" si="220"/>
        <v>1</v>
      </c>
      <c r="AV604" s="3" t="str">
        <f t="shared" si="202"/>
        <v/>
      </c>
      <c r="AW604" s="3" t="str">
        <f t="shared" si="202"/>
        <v/>
      </c>
      <c r="AX604" s="3" t="str">
        <f t="shared" si="202"/>
        <v/>
      </c>
      <c r="AY604" s="3" t="str">
        <f t="shared" si="202"/>
        <v/>
      </c>
      <c r="AZ604" s="3" t="str">
        <f t="shared" si="201"/>
        <v/>
      </c>
      <c r="BA604" s="3" t="str">
        <f t="shared" si="202"/>
        <v/>
      </c>
      <c r="BB604" s="3" t="str">
        <f t="shared" si="202"/>
        <v/>
      </c>
      <c r="BC604" s="3" t="str">
        <f t="shared" ref="AV604:BD631" si="221">IFERROR(IF(FIND(BC$2,$AS604)&gt;=0,BC$1,-1),"")</f>
        <v/>
      </c>
      <c r="BD604" s="3" t="str">
        <f t="shared" si="221"/>
        <v/>
      </c>
    </row>
    <row r="605" spans="1:56" ht="14.25" customHeight="1" x14ac:dyDescent="0.45">
      <c r="A605" s="3" t="str">
        <f t="shared" si="203"/>
        <v>HighCostDiagnosis.dw_record_id</v>
      </c>
      <c r="B605" t="s">
        <v>720</v>
      </c>
      <c r="C605">
        <v>1</v>
      </c>
      <c r="D605" t="s">
        <v>795</v>
      </c>
      <c r="E605" s="4" t="s">
        <v>618</v>
      </c>
      <c r="F605" t="s">
        <v>618</v>
      </c>
      <c r="G605" t="s">
        <v>262</v>
      </c>
      <c r="H605" s="3" t="str">
        <f t="shared" si="217"/>
        <v/>
      </c>
      <c r="I605" t="s">
        <v>795</v>
      </c>
      <c r="J605" s="4" t="s">
        <v>1038</v>
      </c>
      <c r="K605" t="s">
        <v>619</v>
      </c>
      <c r="L605" t="s">
        <v>800</v>
      </c>
      <c r="N605" s="4"/>
      <c r="O605" s="3" t="b">
        <f t="shared" si="204"/>
        <v>0</v>
      </c>
      <c r="P605" s="3" t="str">
        <f t="shared" si="205"/>
        <v>HighCostDiagnosis</v>
      </c>
      <c r="Q605" s="3" t="str">
        <f t="shared" si="206"/>
        <v>int</v>
      </c>
      <c r="S605" s="3" t="str">
        <f t="shared" si="207"/>
        <v>int</v>
      </c>
      <c r="T605" s="3" t="str">
        <f t="shared" si="208"/>
        <v>alter table deerwalk.HighCostDiagnosis add dw_record_id int</v>
      </c>
      <c r="U605" s="3" t="str">
        <f t="shared" si="209"/>
        <v>exec db.ColumnPropertySet 'HighCostDiagnosis', 'dw_record_id', 'Auto-increment number-a unique identifier for Makalu engine', @tableSchema='deerwalk'</v>
      </c>
      <c r="V605" s="3" t="str">
        <f t="shared" si="210"/>
        <v>exec db.ColumnPropertySet 'HighCostDiagnosis', 'dw_record_id', '1', @propertyName='SampleData', @tableSchema='deerwalk'</v>
      </c>
      <c r="W605" s="3" t="str">
        <f t="shared" si="211"/>
        <v/>
      </c>
      <c r="X605" s="3" t="str">
        <f t="shared" si="212"/>
        <v xml:space="preserve">/// &lt;summary&gt;Auto-increment number-a unique identifier for Makalu engine&lt;/summary&gt;
[Description("Auto-increment number-a unique identifier for Makalu engine")]
[Column("dw_record_id")]
[SampleData("1")]
public int dw_record_id { get; set; }
</v>
      </c>
      <c r="Y605" s="5" t="str">
        <f t="shared" si="213"/>
        <v>@Html.DescriptionListElement(model =&gt; model.dw_record_id)</v>
      </c>
      <c r="Z605" s="3" t="str">
        <f t="shared" si="214"/>
        <v>DwRecordID</v>
      </c>
      <c r="AA605" s="3" t="str">
        <f t="shared" si="215"/>
        <v/>
      </c>
      <c r="AC605" s="3" t="str">
        <f t="shared" si="216"/>
        <v>exec db.ColumnPropertySet 'HighCostDiagnosis', 'dw_record_id', 'High Cost Diagnosis RID', @propertyName='DisplayName', @tableSchema='deerwalk'</v>
      </c>
      <c r="AR605" s="3" t="str">
        <f t="shared" si="200"/>
        <v>dw_record_id</v>
      </c>
      <c r="AS605" s="3" t="str">
        <f t="shared" si="218"/>
        <v>dwrecordid</v>
      </c>
      <c r="AT605" s="3" t="str">
        <f t="shared" si="219"/>
        <v/>
      </c>
      <c r="AU605" s="3" t="e">
        <f t="shared" si="220"/>
        <v>#VALUE!</v>
      </c>
      <c r="AV605" s="3" t="str">
        <f t="shared" si="221"/>
        <v/>
      </c>
      <c r="AW605" s="3" t="str">
        <f t="shared" si="221"/>
        <v/>
      </c>
      <c r="AX605" s="3" t="str">
        <f t="shared" si="221"/>
        <v/>
      </c>
      <c r="AY605" s="3" t="str">
        <f t="shared" si="221"/>
        <v/>
      </c>
      <c r="AZ605" s="3" t="str">
        <f t="shared" si="201"/>
        <v/>
      </c>
      <c r="BA605" s="3" t="str">
        <f t="shared" si="221"/>
        <v/>
      </c>
      <c r="BB605" s="3" t="str">
        <f t="shared" si="221"/>
        <v/>
      </c>
      <c r="BC605" s="3" t="str">
        <f t="shared" si="221"/>
        <v/>
      </c>
      <c r="BD605" s="3" t="str">
        <f t="shared" si="221"/>
        <v/>
      </c>
    </row>
    <row r="606" spans="1:56" ht="14.25" customHeight="1" x14ac:dyDescent="0.45">
      <c r="A606" s="3" t="str">
        <f t="shared" si="203"/>
        <v>HighCostDiagnosis.dw_account_id</v>
      </c>
      <c r="B606" t="s">
        <v>720</v>
      </c>
      <c r="C606">
        <v>2</v>
      </c>
      <c r="D606" t="s">
        <v>795</v>
      </c>
      <c r="E606" s="4" t="s">
        <v>620</v>
      </c>
      <c r="F606" t="s">
        <v>620</v>
      </c>
      <c r="G606" t="s">
        <v>6</v>
      </c>
      <c r="H606" s="3">
        <f t="shared" si="217"/>
        <v>50</v>
      </c>
      <c r="I606" t="s">
        <v>860</v>
      </c>
      <c r="J606" s="4" t="s">
        <v>621</v>
      </c>
      <c r="K606" t="s">
        <v>621</v>
      </c>
      <c r="L606" t="s">
        <v>850</v>
      </c>
      <c r="N606" s="4"/>
      <c r="O606" s="3" t="b">
        <f t="shared" si="204"/>
        <v>0</v>
      </c>
      <c r="P606" s="3" t="str">
        <f t="shared" si="205"/>
        <v>HighCostDiagnosis</v>
      </c>
      <c r="Q606" s="3" t="str">
        <f t="shared" si="206"/>
        <v>varchar(50)</v>
      </c>
      <c r="S606" s="3" t="str">
        <f t="shared" si="207"/>
        <v>varchar(50)</v>
      </c>
      <c r="T606" s="3" t="str">
        <f t="shared" si="208"/>
        <v>alter table deerwalk.HighCostDiagnosis add dw_account_id varchar(50)</v>
      </c>
      <c r="U606" s="3" t="str">
        <f t="shared" si="209"/>
        <v>exec db.ColumnPropertySet 'HighCostDiagnosis', 'dw_account_id', 'Account id', @tableSchema='deerwalk'</v>
      </c>
      <c r="V606" s="3" t="str">
        <f t="shared" si="210"/>
        <v>exec db.ColumnPropertySet 'HighCostDiagnosis', 'dw_account_id', '1027', @propertyName='SampleData', @tableSchema='deerwalk'</v>
      </c>
      <c r="W606" s="3" t="str">
        <f t="shared" si="211"/>
        <v/>
      </c>
      <c r="X606" s="3" t="str">
        <f t="shared" si="212"/>
        <v xml:space="preserve">/// &lt;summary&gt;Account id&lt;/summary&gt;
[Description("Account id")]
[Column("dw_account_id")]
[SampleData("1027")]
[MaxLength(50)]
public string dw_account_id { get; set; }
</v>
      </c>
      <c r="Y606" s="5" t="str">
        <f t="shared" si="213"/>
        <v>@Html.DescriptionListElement(model =&gt; model.dw_account_id)</v>
      </c>
      <c r="Z606" s="3" t="str">
        <f t="shared" si="214"/>
        <v>DwAccountID</v>
      </c>
      <c r="AA606" s="3" t="str">
        <f t="shared" si="215"/>
        <v/>
      </c>
      <c r="AC606" s="3" t="str">
        <f t="shared" si="216"/>
        <v>exec db.ColumnPropertySet 'HighCostDiagnosis', 'dw_account_id', 'Account id', @propertyName='DisplayName', @tableSchema='deerwalk'</v>
      </c>
      <c r="AR606" s="3" t="str">
        <f t="shared" ref="AR606:AR631" si="222">F606</f>
        <v>dw_account_id</v>
      </c>
      <c r="AS606" s="3" t="str">
        <f t="shared" si="218"/>
        <v>dwaccountid</v>
      </c>
      <c r="AT606" s="3">
        <f t="shared" si="219"/>
        <v>50</v>
      </c>
      <c r="AU606" s="3">
        <f t="shared" si="220"/>
        <v>50</v>
      </c>
      <c r="AV606" s="3" t="str">
        <f t="shared" si="221"/>
        <v/>
      </c>
      <c r="AW606" s="3" t="str">
        <f t="shared" si="221"/>
        <v/>
      </c>
      <c r="AX606" s="3" t="str">
        <f t="shared" si="221"/>
        <v/>
      </c>
      <c r="AY606" s="3" t="str">
        <f t="shared" si="221"/>
        <v/>
      </c>
      <c r="AZ606" s="3" t="str">
        <f t="shared" si="201"/>
        <v/>
      </c>
      <c r="BA606" s="3" t="str">
        <f t="shared" si="221"/>
        <v/>
      </c>
      <c r="BB606" s="3" t="str">
        <f t="shared" si="221"/>
        <v/>
      </c>
      <c r="BC606" s="3" t="str">
        <f t="shared" si="221"/>
        <v/>
      </c>
      <c r="BD606" s="3" t="str">
        <f t="shared" si="221"/>
        <v/>
      </c>
    </row>
    <row r="607" spans="1:56" ht="14.25" customHeight="1" x14ac:dyDescent="0.45">
      <c r="A607" s="3" t="str">
        <f t="shared" si="203"/>
        <v>HighCostDiagnosis.dw_client_id</v>
      </c>
      <c r="B607" t="s">
        <v>720</v>
      </c>
      <c r="C607">
        <v>3</v>
      </c>
      <c r="D607" t="s">
        <v>795</v>
      </c>
      <c r="E607" s="4" t="s">
        <v>622</v>
      </c>
      <c r="F607" t="s">
        <v>622</v>
      </c>
      <c r="G607" t="s">
        <v>6</v>
      </c>
      <c r="H607" s="3">
        <f t="shared" si="217"/>
        <v>50</v>
      </c>
      <c r="I607" t="s">
        <v>860</v>
      </c>
      <c r="J607" s="4" t="s">
        <v>1156</v>
      </c>
      <c r="K607" t="s">
        <v>623</v>
      </c>
      <c r="L607" t="s">
        <v>800</v>
      </c>
      <c r="N607" s="4"/>
      <c r="O607" s="3" t="b">
        <f t="shared" si="204"/>
        <v>0</v>
      </c>
      <c r="P607" s="3" t="str">
        <f t="shared" si="205"/>
        <v>HighCostDiagnosis</v>
      </c>
      <c r="Q607" s="3" t="str">
        <f t="shared" si="206"/>
        <v>varchar(50)</v>
      </c>
      <c r="S607" s="3" t="str">
        <f t="shared" si="207"/>
        <v>varchar(50)</v>
      </c>
      <c r="T607" s="3" t="str">
        <f t="shared" si="208"/>
        <v>alter table deerwalk.HighCostDiagnosis add dw_client_id varchar(50)</v>
      </c>
      <c r="U607" s="3" t="str">
        <f t="shared" si="209"/>
        <v>exec db.ColumnPropertySet 'HighCostDiagnosis', 'dw_client_id', 'Clientid', @tableSchema='deerwalk'</v>
      </c>
      <c r="V607" s="3" t="str">
        <f t="shared" si="210"/>
        <v>exec db.ColumnPropertySet 'HighCostDiagnosis', 'dw_client_id', '1', @propertyName='SampleData', @tableSchema='deerwalk'</v>
      </c>
      <c r="W607" s="3" t="str">
        <f t="shared" si="211"/>
        <v/>
      </c>
      <c r="X607" s="3" t="str">
        <f t="shared" si="212"/>
        <v xml:space="preserve">/// &lt;summary&gt;Clientid&lt;/summary&gt;
[Description("Clientid")]
[Column("dw_client_id")]
[SampleData("1")]
[MaxLength(50)]
public string dw_client_id { get; set; }
</v>
      </c>
      <c r="Y607" s="5" t="str">
        <f t="shared" si="213"/>
        <v>@Html.DescriptionListElement(model =&gt; model.dw_client_id)</v>
      </c>
      <c r="Z607" s="3" t="str">
        <f t="shared" si="214"/>
        <v>DwClientID</v>
      </c>
      <c r="AA607" s="3" t="str">
        <f t="shared" si="215"/>
        <v/>
      </c>
      <c r="AC607" s="3" t="str">
        <f t="shared" si="216"/>
        <v>exec db.ColumnPropertySet 'HighCostDiagnosis', 'dw_client_id', 'Client ID', @propertyName='DisplayName', @tableSchema='deerwalk'</v>
      </c>
      <c r="AR607" s="3" t="str">
        <f t="shared" si="222"/>
        <v>dw_client_id</v>
      </c>
      <c r="AS607" s="3" t="str">
        <f t="shared" si="218"/>
        <v>dwclientid</v>
      </c>
      <c r="AT607" s="3">
        <f t="shared" si="219"/>
        <v>50</v>
      </c>
      <c r="AU607" s="3">
        <f t="shared" si="220"/>
        <v>50</v>
      </c>
      <c r="AV607" s="3" t="str">
        <f t="shared" si="221"/>
        <v/>
      </c>
      <c r="AW607" s="3" t="str">
        <f t="shared" si="221"/>
        <v/>
      </c>
      <c r="AX607" s="3" t="str">
        <f t="shared" si="221"/>
        <v/>
      </c>
      <c r="AY607" s="3" t="str">
        <f t="shared" si="221"/>
        <v/>
      </c>
      <c r="AZ607" s="3" t="str">
        <f t="shared" si="221"/>
        <v/>
      </c>
      <c r="BA607" s="3" t="str">
        <f t="shared" si="221"/>
        <v/>
      </c>
      <c r="BB607" s="3" t="str">
        <f t="shared" si="221"/>
        <v/>
      </c>
      <c r="BC607" s="3" t="str">
        <f t="shared" si="221"/>
        <v/>
      </c>
      <c r="BD607" s="3" t="str">
        <f t="shared" si="221"/>
        <v/>
      </c>
    </row>
    <row r="608" spans="1:56" ht="14.25" customHeight="1" x14ac:dyDescent="0.45">
      <c r="A608" s="3" t="str">
        <f t="shared" si="203"/>
        <v>HighCostDiagnosis.dw_member_id</v>
      </c>
      <c r="B608" t="s">
        <v>720</v>
      </c>
      <c r="C608">
        <v>4</v>
      </c>
      <c r="D608" t="s">
        <v>795</v>
      </c>
      <c r="E608" s="4" t="s">
        <v>174</v>
      </c>
      <c r="F608" t="s">
        <v>174</v>
      </c>
      <c r="G608" t="s">
        <v>6</v>
      </c>
      <c r="H608" s="3">
        <f t="shared" si="217"/>
        <v>50</v>
      </c>
      <c r="I608" t="s">
        <v>860</v>
      </c>
      <c r="J608" s="4" t="s">
        <v>175</v>
      </c>
      <c r="K608" t="s">
        <v>175</v>
      </c>
      <c r="L608" t="s">
        <v>176</v>
      </c>
      <c r="N608" s="4"/>
      <c r="O608" s="3" t="b">
        <f t="shared" si="204"/>
        <v>0</v>
      </c>
      <c r="P608" s="3" t="str">
        <f t="shared" si="205"/>
        <v>HighCostDiagnosis</v>
      </c>
      <c r="Q608" s="3" t="str">
        <f t="shared" si="206"/>
        <v>varchar(50)</v>
      </c>
      <c r="S608" s="3" t="str">
        <f t="shared" si="207"/>
        <v>varchar(50)</v>
      </c>
      <c r="T608" s="3" t="str">
        <f t="shared" si="208"/>
        <v>alter table deerwalk.HighCostDiagnosis add dw_member_id varchar(50)</v>
      </c>
      <c r="U608" s="3" t="str">
        <f t="shared" si="209"/>
        <v>exec db.ColumnPropertySet 'HighCostDiagnosis', 'dw_member_id', 'Member ID', @tableSchema='deerwalk'</v>
      </c>
      <c r="V608" s="3" t="str">
        <f t="shared" si="210"/>
        <v>exec db.ColumnPropertySet 'HighCostDiagnosis', 'dw_member_id', 'Hash Encrypted', @propertyName='SampleData', @tableSchema='deerwalk'</v>
      </c>
      <c r="W608" s="3" t="str">
        <f t="shared" si="211"/>
        <v/>
      </c>
      <c r="X608" s="3" t="str">
        <f t="shared" si="212"/>
        <v xml:space="preserve">/// &lt;summary&gt;Member ID&lt;/summary&gt;
[Description("Member ID")]
[Column("dw_member_id")]
[SampleData("Hash Encrypted")]
[MaxLength(50)]
public string dw_member_id { get; set; }
</v>
      </c>
      <c r="Y608" s="5" t="str">
        <f t="shared" si="213"/>
        <v>@Html.DescriptionListElement(model =&gt; model.dw_member_id)</v>
      </c>
      <c r="Z608" s="3" t="str">
        <f t="shared" si="214"/>
        <v>DwMemberID</v>
      </c>
      <c r="AA608" s="3" t="str">
        <f t="shared" si="215"/>
        <v/>
      </c>
      <c r="AC608" s="3" t="str">
        <f t="shared" si="216"/>
        <v>exec db.ColumnPropertySet 'HighCostDiagnosis', 'dw_member_id', 'Member ID', @propertyName='DisplayName', @tableSchema='deerwalk'</v>
      </c>
      <c r="AR608" s="3" t="str">
        <f t="shared" si="222"/>
        <v>dw_member_id</v>
      </c>
      <c r="AS608" s="3" t="str">
        <f t="shared" si="218"/>
        <v>dwmemberid</v>
      </c>
      <c r="AT608" s="3">
        <f t="shared" si="219"/>
        <v>50</v>
      </c>
      <c r="AU608" s="3">
        <f t="shared" si="220"/>
        <v>50</v>
      </c>
      <c r="AV608" s="3" t="str">
        <f t="shared" si="221"/>
        <v/>
      </c>
      <c r="AW608" s="3" t="str">
        <f t="shared" si="221"/>
        <v/>
      </c>
      <c r="AX608" s="3" t="str">
        <f t="shared" si="221"/>
        <v/>
      </c>
      <c r="AY608" s="3" t="str">
        <f t="shared" si="221"/>
        <v/>
      </c>
      <c r="AZ608" s="3" t="str">
        <f t="shared" si="221"/>
        <v/>
      </c>
      <c r="BA608" s="3" t="str">
        <f t="shared" si="221"/>
        <v/>
      </c>
      <c r="BB608" s="3" t="str">
        <f t="shared" si="221"/>
        <v/>
      </c>
      <c r="BC608" s="3" t="str">
        <f t="shared" si="221"/>
        <v/>
      </c>
      <c r="BD608" s="3" t="str">
        <f t="shared" si="221"/>
        <v/>
      </c>
    </row>
    <row r="609" spans="1:56" ht="14.25" customHeight="1" x14ac:dyDescent="0.45">
      <c r="A609" s="3" t="str">
        <f t="shared" si="203"/>
        <v>HighCostDiagnosis.mbr_id</v>
      </c>
      <c r="B609" t="s">
        <v>720</v>
      </c>
      <c r="C609">
        <v>5</v>
      </c>
      <c r="D609" t="s">
        <v>795</v>
      </c>
      <c r="E609" s="4" t="s">
        <v>5</v>
      </c>
      <c r="F609" t="s">
        <v>5</v>
      </c>
      <c r="G609" t="s">
        <v>6</v>
      </c>
      <c r="H609" s="3">
        <f t="shared" si="217"/>
        <v>50</v>
      </c>
      <c r="I609">
        <v>50</v>
      </c>
      <c r="J609" s="4" t="s">
        <v>175</v>
      </c>
      <c r="K609" t="s">
        <v>7</v>
      </c>
      <c r="L609" t="s">
        <v>794</v>
      </c>
      <c r="N609" s="4"/>
      <c r="O609" s="3" t="b">
        <f t="shared" si="204"/>
        <v>0</v>
      </c>
      <c r="P609" s="3" t="str">
        <f t="shared" si="205"/>
        <v>HighCostDiagnosis</v>
      </c>
      <c r="Q609" s="3" t="str">
        <f t="shared" si="206"/>
        <v>varchar(50)</v>
      </c>
      <c r="S609" s="3" t="str">
        <f t="shared" si="207"/>
        <v>varchar(50)</v>
      </c>
      <c r="T609" s="3" t="str">
        <f t="shared" si="208"/>
        <v>alter table deerwalk.HighCostDiagnosis add mbr_id varchar(50)</v>
      </c>
      <c r="U609" s="3" t="str">
        <f t="shared" si="209"/>
        <v>exec db.ColumnPropertySet 'HighCostDiagnosis', 'mbr_id', 'Member ID to display on the application, as sent by client', @tableSchema='deerwalk'</v>
      </c>
      <c r="V609" s="3" t="str">
        <f t="shared" si="210"/>
        <v>exec db.ColumnPropertySet 'HighCostDiagnosis', 'mbr_id', '9916897', @propertyName='SampleData', @tableSchema='deerwalk'</v>
      </c>
      <c r="W609" s="3" t="str">
        <f t="shared" si="211"/>
        <v/>
      </c>
      <c r="X609" s="3" t="str">
        <f t="shared" si="212"/>
        <v xml:space="preserve">/// &lt;summary&gt;Member ID to display on the application, as sent by client&lt;/summary&gt;
[Description("Member ID to display on the application, as sent by client")]
[Column("mbr_id")]
[SampleData("9916897")]
[MaxLength(50)]
public string mbr_id { get; set; }
</v>
      </c>
      <c r="Y609" s="5" t="str">
        <f t="shared" si="213"/>
        <v>@Html.DescriptionListElement(model =&gt; model.mbr_id)</v>
      </c>
      <c r="Z609" s="3" t="str">
        <f t="shared" si="214"/>
        <v>MbrID</v>
      </c>
      <c r="AA609" s="3" t="str">
        <f t="shared" si="215"/>
        <v/>
      </c>
      <c r="AC609" s="3" t="str">
        <f t="shared" si="216"/>
        <v>exec db.ColumnPropertySet 'HighCostDiagnosis', 'mbr_id', 'Member ID', @propertyName='DisplayName', @tableSchema='deerwalk'</v>
      </c>
      <c r="AR609" s="3" t="str">
        <f t="shared" si="222"/>
        <v>mbr_id</v>
      </c>
      <c r="AS609" s="3" t="str">
        <f t="shared" si="218"/>
        <v>mbrid</v>
      </c>
      <c r="AT609" s="3">
        <f t="shared" si="219"/>
        <v>50</v>
      </c>
      <c r="AU609" s="3">
        <f t="shared" si="220"/>
        <v>50</v>
      </c>
      <c r="AV609" s="3" t="str">
        <f t="shared" si="221"/>
        <v/>
      </c>
      <c r="AW609" s="3" t="str">
        <f t="shared" si="221"/>
        <v/>
      </c>
      <c r="AX609" s="3" t="str">
        <f t="shared" si="221"/>
        <v/>
      </c>
      <c r="AY609" s="3" t="str">
        <f t="shared" si="221"/>
        <v/>
      </c>
      <c r="AZ609" s="3" t="str">
        <f t="shared" si="221"/>
        <v/>
      </c>
      <c r="BA609" s="3" t="str">
        <f t="shared" si="221"/>
        <v/>
      </c>
      <c r="BB609" s="3" t="str">
        <f t="shared" si="221"/>
        <v/>
      </c>
      <c r="BC609" s="3" t="str">
        <f t="shared" si="221"/>
        <v/>
      </c>
      <c r="BD609" s="3" t="str">
        <f t="shared" si="221"/>
        <v/>
      </c>
    </row>
    <row r="610" spans="1:56" ht="14.25" customHeight="1" x14ac:dyDescent="0.45">
      <c r="A610" s="3" t="str">
        <f t="shared" si="203"/>
        <v>HighCostDiagnosis.Diagnosis_code</v>
      </c>
      <c r="B610" t="s">
        <v>720</v>
      </c>
      <c r="C610">
        <v>6</v>
      </c>
      <c r="D610" t="s">
        <v>795</v>
      </c>
      <c r="E610" s="4" t="s">
        <v>711</v>
      </c>
      <c r="F610" t="s">
        <v>711</v>
      </c>
      <c r="G610" t="s">
        <v>6</v>
      </c>
      <c r="H610" s="3">
        <f t="shared" si="217"/>
        <v>10</v>
      </c>
      <c r="I610" t="s">
        <v>816</v>
      </c>
      <c r="J610" s="4" t="s">
        <v>712</v>
      </c>
      <c r="K610" t="s">
        <v>712</v>
      </c>
      <c r="L610" t="s">
        <v>855</v>
      </c>
      <c r="N610" s="4"/>
      <c r="O610" s="3" t="b">
        <f t="shared" si="204"/>
        <v>0</v>
      </c>
      <c r="P610" s="3" t="str">
        <f t="shared" si="205"/>
        <v>HighCostDiagnosis</v>
      </c>
      <c r="Q610" s="3" t="str">
        <f t="shared" si="206"/>
        <v>varchar(10)</v>
      </c>
      <c r="S610" s="3" t="str">
        <f t="shared" si="207"/>
        <v>varchar(10)</v>
      </c>
      <c r="T610" s="3" t="str">
        <f t="shared" si="208"/>
        <v>alter table deerwalk.HighCostDiagnosis add Diagnosis_code varchar(10)</v>
      </c>
      <c r="U610" s="3" t="str">
        <f t="shared" si="209"/>
        <v>exec db.ColumnPropertySet 'HighCostDiagnosis', 'Diagnosis_code', 'Diagnosis Code', @tableSchema='deerwalk'</v>
      </c>
      <c r="V610" s="3" t="str">
        <f t="shared" si="210"/>
        <v>exec db.ColumnPropertySet 'HighCostDiagnosis', 'Diagnosis_code', '123.12', @propertyName='SampleData', @tableSchema='deerwalk'</v>
      </c>
      <c r="W610" s="3" t="str">
        <f t="shared" si="211"/>
        <v/>
      </c>
      <c r="X610" s="3" t="str">
        <f t="shared" si="212"/>
        <v xml:space="preserve">/// &lt;summary&gt;Diagnosis Code&lt;/summary&gt;
[Description("Diagnosis Code")]
[Column("Diagnosis_code")]
[SampleData("123.12")]
[MaxLength(10)]
public string Diagnosis_code { get; set; }
</v>
      </c>
      <c r="Y610" s="5" t="str">
        <f t="shared" si="213"/>
        <v>@Html.DescriptionListElement(model =&gt; model.Diagnosis_code)</v>
      </c>
      <c r="Z610" s="3" t="str">
        <f t="shared" si="214"/>
        <v>DiagnosisCode</v>
      </c>
      <c r="AA610" s="3" t="str">
        <f t="shared" si="215"/>
        <v/>
      </c>
      <c r="AC610" s="3" t="str">
        <f t="shared" si="216"/>
        <v>exec db.ColumnPropertySet 'HighCostDiagnosis', 'Diagnosis_code', 'Diagnosis Code', @propertyName='DisplayName', @tableSchema='deerwalk'</v>
      </c>
      <c r="AR610" s="3" t="str">
        <f t="shared" si="222"/>
        <v>Diagnosis_code</v>
      </c>
      <c r="AS610" s="3" t="str">
        <f t="shared" si="218"/>
        <v>Diagnosiscode</v>
      </c>
      <c r="AT610" s="3">
        <f t="shared" si="219"/>
        <v>10</v>
      </c>
      <c r="AU610" s="3">
        <f t="shared" si="220"/>
        <v>10</v>
      </c>
      <c r="AV610" s="3" t="str">
        <f t="shared" si="221"/>
        <v/>
      </c>
      <c r="AW610" s="3" t="str">
        <f t="shared" si="221"/>
        <v/>
      </c>
      <c r="AX610" s="3" t="str">
        <f t="shared" si="221"/>
        <v/>
      </c>
      <c r="AY610" s="3" t="str">
        <f t="shared" si="221"/>
        <v/>
      </c>
      <c r="AZ610" s="3" t="str">
        <f t="shared" si="221"/>
        <v/>
      </c>
      <c r="BA610" s="3" t="str">
        <f t="shared" si="221"/>
        <v/>
      </c>
      <c r="BB610" s="3" t="str">
        <f t="shared" si="221"/>
        <v/>
      </c>
      <c r="BC610" s="3" t="str">
        <f t="shared" si="221"/>
        <v/>
      </c>
      <c r="BD610" s="3" t="str">
        <f t="shared" si="221"/>
        <v/>
      </c>
    </row>
    <row r="611" spans="1:56" ht="14.25" customHeight="1" x14ac:dyDescent="0.45">
      <c r="A611" s="3" t="str">
        <f t="shared" si="203"/>
        <v>HighCostDiagnosis.Paid_Amount</v>
      </c>
      <c r="B611" t="s">
        <v>720</v>
      </c>
      <c r="C611">
        <v>7</v>
      </c>
      <c r="D611" t="s">
        <v>795</v>
      </c>
      <c r="E611" s="4" t="s">
        <v>713</v>
      </c>
      <c r="F611" t="s">
        <v>713</v>
      </c>
      <c r="G611" t="s">
        <v>6</v>
      </c>
      <c r="H611" s="3">
        <f t="shared" si="217"/>
        <v>50</v>
      </c>
      <c r="I611" t="s">
        <v>860</v>
      </c>
      <c r="J611" s="4" t="s">
        <v>714</v>
      </c>
      <c r="K611" t="s">
        <v>714</v>
      </c>
      <c r="L611" t="s">
        <v>856</v>
      </c>
      <c r="N611" s="4"/>
      <c r="O611" s="3" t="b">
        <f t="shared" si="204"/>
        <v>0</v>
      </c>
      <c r="P611" s="3" t="str">
        <f t="shared" si="205"/>
        <v>HighCostDiagnosis</v>
      </c>
      <c r="Q611" s="3" t="str">
        <f t="shared" si="206"/>
        <v>varchar(50)</v>
      </c>
      <c r="R611" s="4" t="s">
        <v>882</v>
      </c>
      <c r="S611" s="3" t="str">
        <f t="shared" si="207"/>
        <v>money</v>
      </c>
      <c r="T611" s="3" t="str">
        <f t="shared" si="208"/>
        <v>alter table deerwalk.HighCostDiagnosis add Paid_Amount money</v>
      </c>
      <c r="U611" s="3" t="str">
        <f t="shared" si="209"/>
        <v>exec db.ColumnPropertySet 'HighCostDiagnosis', 'Paid_Amount', 'Paid Amount', @tableSchema='deerwalk'</v>
      </c>
      <c r="V611" s="3" t="str">
        <f t="shared" si="210"/>
        <v>exec db.ColumnPropertySet 'HighCostDiagnosis', 'Paid_Amount', '123456.99', @propertyName='SampleData', @tableSchema='deerwalk'</v>
      </c>
      <c r="W611" s="3" t="str">
        <f t="shared" si="211"/>
        <v/>
      </c>
      <c r="X611" s="3" t="str">
        <f t="shared" si="212"/>
        <v xml:space="preserve">/// &lt;summary&gt;Paid Amount&lt;/summary&gt;
[Description("Paid Amount")]
[Column("Paid_Amount")]
[SampleData("123456.99")]
[MaxLength(50)]
public string Paid_Amount { get; set; }
</v>
      </c>
      <c r="Y611" s="5" t="str">
        <f t="shared" si="213"/>
        <v>@Html.DescriptionListElement(model =&gt; model.Paid_Amount)</v>
      </c>
      <c r="Z611" s="3" t="str">
        <f t="shared" si="214"/>
        <v>PaidAmount</v>
      </c>
      <c r="AA611" s="3" t="str">
        <f t="shared" si="215"/>
        <v/>
      </c>
      <c r="AC611" s="3" t="str">
        <f t="shared" si="216"/>
        <v>exec db.ColumnPropertySet 'HighCostDiagnosis', 'Paid_Amount', 'Paid Amount', @propertyName='DisplayName', @tableSchema='deerwalk'</v>
      </c>
      <c r="AR611" s="3" t="str">
        <f t="shared" si="222"/>
        <v>Paid_Amount</v>
      </c>
      <c r="AS611" s="3" t="str">
        <f t="shared" si="218"/>
        <v>PaidAmount</v>
      </c>
      <c r="AT611" s="3">
        <f t="shared" si="219"/>
        <v>50</v>
      </c>
      <c r="AU611" s="3">
        <f t="shared" si="220"/>
        <v>50</v>
      </c>
      <c r="AV611" s="3" t="str">
        <f t="shared" si="221"/>
        <v/>
      </c>
      <c r="AW611" s="3" t="str">
        <f t="shared" si="221"/>
        <v/>
      </c>
      <c r="AX611" s="3" t="str">
        <f t="shared" si="221"/>
        <v/>
      </c>
      <c r="AY611" s="3" t="str">
        <f t="shared" si="221"/>
        <v/>
      </c>
      <c r="AZ611" s="3" t="str">
        <f t="shared" si="221"/>
        <v/>
      </c>
      <c r="BA611" s="3" t="str">
        <f t="shared" si="221"/>
        <v/>
      </c>
      <c r="BB611" s="3" t="str">
        <f t="shared" si="221"/>
        <v/>
      </c>
      <c r="BC611" s="3" t="str">
        <f t="shared" si="221"/>
        <v/>
      </c>
      <c r="BD611" s="3" t="str">
        <f t="shared" si="221"/>
        <v/>
      </c>
    </row>
    <row r="612" spans="1:56" ht="14.25" customHeight="1" x14ac:dyDescent="0.45">
      <c r="A612" s="3" t="str">
        <f t="shared" si="203"/>
        <v>HighCostDiagnosis.SuperGrouperDescription</v>
      </c>
      <c r="B612" t="s">
        <v>720</v>
      </c>
      <c r="C612">
        <v>8</v>
      </c>
      <c r="D612" t="s">
        <v>795</v>
      </c>
      <c r="E612" s="4" t="s">
        <v>715</v>
      </c>
      <c r="F612" t="s">
        <v>715</v>
      </c>
      <c r="G612" t="s">
        <v>6</v>
      </c>
      <c r="H612" s="3">
        <f t="shared" si="217"/>
        <v>50</v>
      </c>
      <c r="I612" t="s">
        <v>860</v>
      </c>
      <c r="K612" t="s">
        <v>716</v>
      </c>
      <c r="L612" t="s">
        <v>716</v>
      </c>
      <c r="N612" s="4"/>
      <c r="O612" s="3" t="b">
        <f t="shared" si="204"/>
        <v>0</v>
      </c>
      <c r="P612" s="3" t="str">
        <f t="shared" si="205"/>
        <v>HighCostDiagnosis</v>
      </c>
      <c r="Q612" s="3" t="str">
        <f t="shared" si="206"/>
        <v>varchar(50)</v>
      </c>
      <c r="S612" s="3" t="str">
        <f t="shared" si="207"/>
        <v>varchar(50)</v>
      </c>
      <c r="T612" s="3" t="str">
        <f t="shared" si="208"/>
        <v>alter table deerwalk.HighCostDiagnosis add SuperGrouperDescription varchar(50)</v>
      </c>
      <c r="U612" s="3" t="str">
        <f t="shared" si="209"/>
        <v>exec db.ColumnPropertySet 'HighCostDiagnosis', 'SuperGrouperDescription', 'Infections', @tableSchema='deerwalk'</v>
      </c>
      <c r="V612" s="3" t="str">
        <f t="shared" si="210"/>
        <v>exec db.ColumnPropertySet 'HighCostDiagnosis', 'SuperGrouperDescription', 'Infections', @propertyName='SampleData', @tableSchema='deerwalk'</v>
      </c>
      <c r="W612" s="3" t="str">
        <f t="shared" si="211"/>
        <v/>
      </c>
      <c r="X612" s="3" t="str">
        <f t="shared" si="212"/>
        <v xml:space="preserve">/// &lt;summary&gt;Infections&lt;/summary&gt;
[Description("Infections")]
[Column("SuperGrouperDescription")]
[SampleData("Infections")]
[MaxLength(50)]
public string SuperGrouperDescription { get; set; }
</v>
      </c>
      <c r="Y612" s="5" t="str">
        <f t="shared" si="213"/>
        <v>@Html.DescriptionListElement(model =&gt; model.SuperGrouperDescription)</v>
      </c>
      <c r="Z612" s="3" t="str">
        <f t="shared" si="214"/>
        <v>Supergrouperdescription</v>
      </c>
      <c r="AA612" s="3" t="str">
        <f t="shared" si="215"/>
        <v/>
      </c>
      <c r="AC612" s="3" t="str">
        <f t="shared" si="216"/>
        <v/>
      </c>
      <c r="AR612" s="3" t="str">
        <f t="shared" si="222"/>
        <v>SuperGrouperDescription</v>
      </c>
      <c r="AS612" s="3" t="str">
        <f t="shared" si="218"/>
        <v>SuperGrouperDescription</v>
      </c>
      <c r="AT612" s="3">
        <f t="shared" si="219"/>
        <v>50</v>
      </c>
      <c r="AU612" s="3">
        <f t="shared" si="220"/>
        <v>50</v>
      </c>
      <c r="AV612" s="3" t="str">
        <f t="shared" si="221"/>
        <v/>
      </c>
      <c r="AW612" s="3" t="str">
        <f t="shared" si="221"/>
        <v/>
      </c>
      <c r="AX612" s="3" t="str">
        <f t="shared" si="221"/>
        <v/>
      </c>
      <c r="AY612" s="3" t="str">
        <f t="shared" si="221"/>
        <v/>
      </c>
      <c r="AZ612" s="3" t="str">
        <f t="shared" si="221"/>
        <v/>
      </c>
      <c r="BA612" s="3" t="str">
        <f t="shared" si="221"/>
        <v/>
      </c>
      <c r="BB612" s="3" t="str">
        <f t="shared" si="221"/>
        <v/>
      </c>
      <c r="BC612" s="3" t="str">
        <f t="shared" si="221"/>
        <v/>
      </c>
      <c r="BD612" s="3" t="str">
        <f t="shared" si="221"/>
        <v/>
      </c>
    </row>
    <row r="613" spans="1:56" ht="14.25" customHeight="1" x14ac:dyDescent="0.45">
      <c r="A613" s="3" t="str">
        <f t="shared" si="203"/>
        <v>HighCostDiagnosis.GrouperDescription</v>
      </c>
      <c r="B613" t="s">
        <v>720</v>
      </c>
      <c r="C613">
        <v>9</v>
      </c>
      <c r="D613" t="s">
        <v>795</v>
      </c>
      <c r="E613" s="4" t="s">
        <v>717</v>
      </c>
      <c r="F613" t="s">
        <v>717</v>
      </c>
      <c r="G613" t="s">
        <v>6</v>
      </c>
      <c r="H613" s="3">
        <f t="shared" si="217"/>
        <v>50</v>
      </c>
      <c r="I613" t="s">
        <v>860</v>
      </c>
      <c r="K613" t="s">
        <v>718</v>
      </c>
      <c r="L613" t="s">
        <v>719</v>
      </c>
      <c r="N613" s="4"/>
      <c r="O613" s="3" t="b">
        <f t="shared" si="204"/>
        <v>0</v>
      </c>
      <c r="P613" s="3" t="str">
        <f t="shared" si="205"/>
        <v>HighCostDiagnosis</v>
      </c>
      <c r="Q613" s="3" t="str">
        <f t="shared" si="206"/>
        <v>varchar(50)</v>
      </c>
      <c r="S613" s="3" t="str">
        <f t="shared" si="207"/>
        <v>varchar(50)</v>
      </c>
      <c r="T613" s="3" t="str">
        <f t="shared" si="208"/>
        <v>alter table deerwalk.HighCostDiagnosis add GrouperDescription varchar(50)</v>
      </c>
      <c r="U613" s="3" t="str">
        <f t="shared" si="209"/>
        <v>exec db.ColumnPropertySet 'HighCostDiagnosis', 'GrouperDescription', 'Tuberculosis', @tableSchema='deerwalk'</v>
      </c>
      <c r="V613" s="3" t="str">
        <f t="shared" si="210"/>
        <v>exec db.ColumnPropertySet 'HighCostDiagnosis', 'GrouperDescription', 'Infectious Diseases', @propertyName='SampleData', @tableSchema='deerwalk'</v>
      </c>
      <c r="W613" s="3" t="str">
        <f t="shared" si="211"/>
        <v/>
      </c>
      <c r="X613" s="3" t="str">
        <f t="shared" si="212"/>
        <v xml:space="preserve">/// &lt;summary&gt;Tuberculosis&lt;/summary&gt;
[Description("Tuberculosis")]
[Column("GrouperDescription")]
[SampleData("Infectious Diseases")]
[MaxLength(50)]
public string GrouperDescription { get; set; }
</v>
      </c>
      <c r="Y613" s="5" t="str">
        <f t="shared" si="213"/>
        <v>@Html.DescriptionListElement(model =&gt; model.GrouperDescription)</v>
      </c>
      <c r="Z613" s="3" t="str">
        <f t="shared" si="214"/>
        <v>Grouperdescription</v>
      </c>
      <c r="AA613" s="3" t="str">
        <f t="shared" si="215"/>
        <v/>
      </c>
      <c r="AC613" s="3" t="str">
        <f t="shared" si="216"/>
        <v/>
      </c>
      <c r="AR613" s="3" t="str">
        <f t="shared" si="222"/>
        <v>GrouperDescription</v>
      </c>
      <c r="AS613" s="3" t="str">
        <f t="shared" si="218"/>
        <v>GrouperDescription</v>
      </c>
      <c r="AT613" s="3">
        <f t="shared" si="219"/>
        <v>50</v>
      </c>
      <c r="AU613" s="3">
        <f t="shared" si="220"/>
        <v>50</v>
      </c>
      <c r="AV613" s="3" t="str">
        <f t="shared" si="221"/>
        <v/>
      </c>
      <c r="AW613" s="3" t="str">
        <f t="shared" si="221"/>
        <v/>
      </c>
      <c r="AX613" s="3" t="str">
        <f t="shared" si="221"/>
        <v/>
      </c>
      <c r="AY613" s="3" t="str">
        <f t="shared" si="221"/>
        <v/>
      </c>
      <c r="AZ613" s="3" t="str">
        <f t="shared" si="221"/>
        <v/>
      </c>
      <c r="BA613" s="3" t="str">
        <f t="shared" si="221"/>
        <v/>
      </c>
      <c r="BB613" s="3" t="str">
        <f t="shared" si="221"/>
        <v/>
      </c>
      <c r="BC613" s="3" t="str">
        <f t="shared" si="221"/>
        <v/>
      </c>
      <c r="BD613" s="3" t="str">
        <f t="shared" si="221"/>
        <v/>
      </c>
    </row>
    <row r="614" spans="1:56" ht="14.25" customHeight="1" x14ac:dyDescent="0.45">
      <c r="A614" s="3" t="str">
        <f t="shared" si="203"/>
        <v>CareAlerts.dw_record_id</v>
      </c>
      <c r="B614" t="s">
        <v>721</v>
      </c>
      <c r="C614">
        <v>1</v>
      </c>
      <c r="D614" t="s">
        <v>795</v>
      </c>
      <c r="E614" s="4" t="s">
        <v>618</v>
      </c>
      <c r="F614" t="s">
        <v>618</v>
      </c>
      <c r="G614" t="s">
        <v>262</v>
      </c>
      <c r="H614" s="3" t="str">
        <f t="shared" si="217"/>
        <v/>
      </c>
      <c r="I614" t="s">
        <v>795</v>
      </c>
      <c r="J614" s="4" t="s">
        <v>1039</v>
      </c>
      <c r="K614" t="s">
        <v>619</v>
      </c>
      <c r="L614" t="s">
        <v>800</v>
      </c>
      <c r="N614" s="4"/>
      <c r="O614" s="3" t="b">
        <f t="shared" si="204"/>
        <v>0</v>
      </c>
      <c r="P614" s="3" t="str">
        <f t="shared" si="205"/>
        <v>CareAlerts</v>
      </c>
      <c r="Q614" s="3" t="str">
        <f t="shared" si="206"/>
        <v>int</v>
      </c>
      <c r="S614" s="3" t="str">
        <f t="shared" si="207"/>
        <v>int</v>
      </c>
      <c r="T614" s="3" t="str">
        <f t="shared" si="208"/>
        <v>alter table deerwalk.CareAlerts add dw_record_id int</v>
      </c>
      <c r="U614" s="3" t="str">
        <f t="shared" si="209"/>
        <v>exec db.ColumnPropertySet 'CareAlerts', 'dw_record_id', 'Auto-increment number-a unique identifier for Makalu engine', @tableSchema='deerwalk'</v>
      </c>
      <c r="V614" s="3" t="str">
        <f t="shared" si="210"/>
        <v>exec db.ColumnPropertySet 'CareAlerts', 'dw_record_id', '1', @propertyName='SampleData', @tableSchema='deerwalk'</v>
      </c>
      <c r="W614" s="3" t="str">
        <f t="shared" si="211"/>
        <v/>
      </c>
      <c r="X614" s="3" t="str">
        <f t="shared" si="212"/>
        <v xml:space="preserve">/// &lt;summary&gt;Auto-increment number-a unique identifier for Makalu engine&lt;/summary&gt;
[Description("Auto-increment number-a unique identifier for Makalu engine")]
[Column("dw_record_id")]
[SampleData("1")]
public int dw_record_id { get; set; }
</v>
      </c>
      <c r="Y614" s="5" t="str">
        <f t="shared" si="213"/>
        <v>@Html.DescriptionListElement(model =&gt; model.dw_record_id)</v>
      </c>
      <c r="Z614" s="3" t="str">
        <f t="shared" si="214"/>
        <v>DwRecordID</v>
      </c>
      <c r="AA614" s="3" t="str">
        <f t="shared" si="215"/>
        <v/>
      </c>
      <c r="AC614" s="3" t="str">
        <f t="shared" si="216"/>
        <v>exec db.ColumnPropertySet 'CareAlerts', 'dw_record_id', 'Care Alert RID', @propertyName='DisplayName', @tableSchema='deerwalk'</v>
      </c>
      <c r="AR614" s="3" t="str">
        <f t="shared" si="222"/>
        <v>dw_record_id</v>
      </c>
      <c r="AS614" s="3" t="str">
        <f t="shared" si="218"/>
        <v>dwrecordid</v>
      </c>
      <c r="AT614" s="3" t="str">
        <f t="shared" si="219"/>
        <v/>
      </c>
      <c r="AU614" s="3" t="e">
        <f t="shared" si="220"/>
        <v>#VALUE!</v>
      </c>
      <c r="AV614" s="3" t="str">
        <f t="shared" si="221"/>
        <v/>
      </c>
      <c r="AW614" s="3" t="str">
        <f t="shared" si="221"/>
        <v/>
      </c>
      <c r="AX614" s="3" t="str">
        <f t="shared" si="221"/>
        <v/>
      </c>
      <c r="AY614" s="3" t="str">
        <f t="shared" si="221"/>
        <v/>
      </c>
      <c r="AZ614" s="3" t="str">
        <f t="shared" si="221"/>
        <v/>
      </c>
      <c r="BA614" s="3" t="str">
        <f t="shared" si="221"/>
        <v/>
      </c>
      <c r="BB614" s="3" t="str">
        <f t="shared" si="221"/>
        <v/>
      </c>
      <c r="BC614" s="3" t="str">
        <f t="shared" si="221"/>
        <v/>
      </c>
      <c r="BD614" s="3" t="str">
        <f t="shared" si="221"/>
        <v/>
      </c>
    </row>
    <row r="615" spans="1:56" ht="14.25" customHeight="1" x14ac:dyDescent="0.45">
      <c r="A615" s="3" t="str">
        <f t="shared" si="203"/>
        <v>CareAlerts.dw_member_id</v>
      </c>
      <c r="B615" t="s">
        <v>721</v>
      </c>
      <c r="C615">
        <v>2</v>
      </c>
      <c r="D615" t="s">
        <v>795</v>
      </c>
      <c r="E615" s="4" t="s">
        <v>174</v>
      </c>
      <c r="F615" t="s">
        <v>174</v>
      </c>
      <c r="G615" t="s">
        <v>6</v>
      </c>
      <c r="H615" s="3">
        <f t="shared" si="217"/>
        <v>50</v>
      </c>
      <c r="I615" t="s">
        <v>860</v>
      </c>
      <c r="J615" s="4" t="s">
        <v>175</v>
      </c>
      <c r="K615" t="s">
        <v>175</v>
      </c>
      <c r="L615" t="s">
        <v>176</v>
      </c>
      <c r="N615" s="4"/>
      <c r="O615" s="3" t="b">
        <f t="shared" si="204"/>
        <v>0</v>
      </c>
      <c r="P615" s="3" t="str">
        <f t="shared" si="205"/>
        <v>CareAlerts</v>
      </c>
      <c r="Q615" s="3" t="str">
        <f t="shared" si="206"/>
        <v>varchar(50)</v>
      </c>
      <c r="S615" s="3" t="str">
        <f t="shared" si="207"/>
        <v>varchar(50)</v>
      </c>
      <c r="T615" s="3" t="str">
        <f t="shared" si="208"/>
        <v>alter table deerwalk.CareAlerts add dw_member_id varchar(50)</v>
      </c>
      <c r="U615" s="3" t="str">
        <f t="shared" si="209"/>
        <v>exec db.ColumnPropertySet 'CareAlerts', 'dw_member_id', 'Member ID', @tableSchema='deerwalk'</v>
      </c>
      <c r="V615" s="3" t="str">
        <f t="shared" si="210"/>
        <v>exec db.ColumnPropertySet 'CareAlerts', 'dw_member_id', 'Hash Encrypted', @propertyName='SampleData', @tableSchema='deerwalk'</v>
      </c>
      <c r="W615" s="3" t="str">
        <f t="shared" si="211"/>
        <v/>
      </c>
      <c r="X615" s="3" t="str">
        <f t="shared" si="212"/>
        <v xml:space="preserve">/// &lt;summary&gt;Member ID&lt;/summary&gt;
[Description("Member ID")]
[Column("dw_member_id")]
[SampleData("Hash Encrypted")]
[MaxLength(50)]
public string dw_member_id { get; set; }
</v>
      </c>
      <c r="Y615" s="5" t="str">
        <f t="shared" si="213"/>
        <v>@Html.DescriptionListElement(model =&gt; model.dw_member_id)</v>
      </c>
      <c r="Z615" s="3" t="str">
        <f t="shared" si="214"/>
        <v>DwMemberID</v>
      </c>
      <c r="AA615" s="3" t="str">
        <f t="shared" si="215"/>
        <v/>
      </c>
      <c r="AC615" s="3" t="str">
        <f t="shared" si="216"/>
        <v>exec db.ColumnPropertySet 'CareAlerts', 'dw_member_id', 'Member ID', @propertyName='DisplayName', @tableSchema='deerwalk'</v>
      </c>
      <c r="AR615" s="3" t="str">
        <f t="shared" si="222"/>
        <v>dw_member_id</v>
      </c>
      <c r="AS615" s="3" t="str">
        <f t="shared" si="218"/>
        <v>dwmemberid</v>
      </c>
      <c r="AT615" s="3">
        <f t="shared" si="219"/>
        <v>50</v>
      </c>
      <c r="AU615" s="3">
        <f t="shared" si="220"/>
        <v>50</v>
      </c>
      <c r="AV615" s="3" t="str">
        <f t="shared" si="221"/>
        <v/>
      </c>
      <c r="AW615" s="3" t="str">
        <f t="shared" si="221"/>
        <v/>
      </c>
      <c r="AX615" s="3" t="str">
        <f t="shared" si="221"/>
        <v/>
      </c>
      <c r="AY615" s="3" t="str">
        <f t="shared" si="221"/>
        <v/>
      </c>
      <c r="AZ615" s="3" t="str">
        <f t="shared" si="221"/>
        <v/>
      </c>
      <c r="BA615" s="3" t="str">
        <f t="shared" si="221"/>
        <v/>
      </c>
      <c r="BB615" s="3" t="str">
        <f t="shared" si="221"/>
        <v/>
      </c>
      <c r="BC615" s="3" t="str">
        <f t="shared" si="221"/>
        <v/>
      </c>
      <c r="BD615" s="3" t="str">
        <f t="shared" si="221"/>
        <v/>
      </c>
    </row>
    <row r="616" spans="1:56" ht="14.25" customHeight="1" x14ac:dyDescent="0.45">
      <c r="A616" s="3" t="str">
        <f t="shared" si="203"/>
        <v>CareAlerts.mbr_id</v>
      </c>
      <c r="B616" t="s">
        <v>721</v>
      </c>
      <c r="C616">
        <v>3</v>
      </c>
      <c r="D616" t="s">
        <v>795</v>
      </c>
      <c r="E616" s="4" t="s">
        <v>5</v>
      </c>
      <c r="F616" t="s">
        <v>5</v>
      </c>
      <c r="G616" t="s">
        <v>6</v>
      </c>
      <c r="H616" s="3">
        <f t="shared" si="217"/>
        <v>50</v>
      </c>
      <c r="I616">
        <v>50</v>
      </c>
      <c r="J616" s="4" t="s">
        <v>175</v>
      </c>
      <c r="K616" t="s">
        <v>7</v>
      </c>
      <c r="L616" t="s">
        <v>857</v>
      </c>
      <c r="N616" s="4"/>
      <c r="O616" s="3" t="b">
        <f t="shared" si="204"/>
        <v>0</v>
      </c>
      <c r="P616" s="3" t="str">
        <f t="shared" si="205"/>
        <v>CareAlerts</v>
      </c>
      <c r="Q616" s="3" t="str">
        <f t="shared" si="206"/>
        <v>varchar(50)</v>
      </c>
      <c r="S616" s="3" t="str">
        <f t="shared" si="207"/>
        <v>varchar(50)</v>
      </c>
      <c r="T616" s="3" t="str">
        <f t="shared" si="208"/>
        <v>alter table deerwalk.CareAlerts add mbr_id varchar(50)</v>
      </c>
      <c r="U616" s="3" t="str">
        <f t="shared" si="209"/>
        <v>exec db.ColumnPropertySet 'CareAlerts', 'mbr_id', 'Member ID to display on the application, as sent by client', @tableSchema='deerwalk'</v>
      </c>
      <c r="V616" s="3" t="str">
        <f t="shared" si="210"/>
        <v>exec db.ColumnPropertySet 'CareAlerts', 'mbr_id', '15435', @propertyName='SampleData', @tableSchema='deerwalk'</v>
      </c>
      <c r="W616" s="3" t="str">
        <f t="shared" si="211"/>
        <v/>
      </c>
      <c r="X616" s="3" t="str">
        <f t="shared" si="212"/>
        <v xml:space="preserve">/// &lt;summary&gt;Member ID to display on the application, as sent by client&lt;/summary&gt;
[Description("Member ID to display on the application, as sent by client")]
[Column("mbr_id")]
[SampleData("15435")]
[MaxLength(50)]
public string mbr_id { get; set; }
</v>
      </c>
      <c r="Y616" s="5" t="str">
        <f t="shared" si="213"/>
        <v>@Html.DescriptionListElement(model =&gt; model.mbr_id)</v>
      </c>
      <c r="Z616" s="3" t="str">
        <f t="shared" si="214"/>
        <v>MbrID</v>
      </c>
      <c r="AA616" s="3" t="str">
        <f t="shared" si="215"/>
        <v/>
      </c>
      <c r="AC616" s="3" t="str">
        <f t="shared" si="216"/>
        <v>exec db.ColumnPropertySet 'CareAlerts', 'mbr_id', 'Member ID', @propertyName='DisplayName', @tableSchema='deerwalk'</v>
      </c>
      <c r="AR616" s="3" t="str">
        <f t="shared" si="222"/>
        <v>mbr_id</v>
      </c>
      <c r="AS616" s="3" t="str">
        <f t="shared" si="218"/>
        <v>mbrid</v>
      </c>
      <c r="AT616" s="3">
        <f t="shared" si="219"/>
        <v>50</v>
      </c>
      <c r="AU616" s="3">
        <f t="shared" si="220"/>
        <v>50</v>
      </c>
      <c r="AV616" s="3" t="str">
        <f t="shared" si="221"/>
        <v/>
      </c>
      <c r="AW616" s="3" t="str">
        <f t="shared" si="221"/>
        <v/>
      </c>
      <c r="AX616" s="3" t="str">
        <f t="shared" si="221"/>
        <v/>
      </c>
      <c r="AY616" s="3" t="str">
        <f t="shared" si="221"/>
        <v/>
      </c>
      <c r="AZ616" s="3" t="str">
        <f t="shared" si="221"/>
        <v/>
      </c>
      <c r="BA616" s="3" t="str">
        <f t="shared" si="221"/>
        <v/>
      </c>
      <c r="BB616" s="3" t="str">
        <f t="shared" si="221"/>
        <v/>
      </c>
      <c r="BC616" s="3" t="str">
        <f t="shared" si="221"/>
        <v/>
      </c>
      <c r="BD616" s="3" t="str">
        <f t="shared" si="221"/>
        <v/>
      </c>
    </row>
    <row r="617" spans="1:56" ht="14.25" customHeight="1" x14ac:dyDescent="0.45">
      <c r="A617" s="3" t="str">
        <f t="shared" si="203"/>
        <v>CareAlerts.first_name</v>
      </c>
      <c r="B617" t="s">
        <v>721</v>
      </c>
      <c r="C617">
        <v>4</v>
      </c>
      <c r="D617" t="s">
        <v>795</v>
      </c>
      <c r="E617" s="4" t="s">
        <v>722</v>
      </c>
      <c r="F617" t="s">
        <v>722</v>
      </c>
      <c r="G617" t="s">
        <v>6</v>
      </c>
      <c r="H617" s="3">
        <f t="shared" si="217"/>
        <v>100</v>
      </c>
      <c r="I617" t="s">
        <v>860</v>
      </c>
      <c r="J617" s="4" t="s">
        <v>899</v>
      </c>
      <c r="K617" t="s">
        <v>14</v>
      </c>
      <c r="L617" t="s">
        <v>795</v>
      </c>
      <c r="N617" s="4"/>
      <c r="O617" s="3" t="b">
        <f t="shared" si="204"/>
        <v>0</v>
      </c>
      <c r="P617" s="3" t="str">
        <f t="shared" si="205"/>
        <v>CareAlerts</v>
      </c>
      <c r="Q617" s="3" t="str">
        <f t="shared" si="206"/>
        <v>varchar(50)</v>
      </c>
      <c r="S617" s="3" t="str">
        <f t="shared" si="207"/>
        <v>varchar(50)</v>
      </c>
      <c r="T617" s="3" t="str">
        <f t="shared" si="208"/>
        <v>alter table deerwalk.CareAlerts add first_name varchar(50)</v>
      </c>
      <c r="U617" s="3" t="str">
        <f t="shared" si="209"/>
        <v>exec db.ColumnPropertySet 'CareAlerts', 'first_name', 'Member first name', @tableSchema='deerwalk'</v>
      </c>
      <c r="V617" s="3" t="str">
        <f t="shared" si="210"/>
        <v/>
      </c>
      <c r="W617" s="3" t="str">
        <f t="shared" si="211"/>
        <v/>
      </c>
      <c r="X617" s="3" t="str">
        <f t="shared" si="212"/>
        <v xml:space="preserve">/// &lt;summary&gt;Member first name&lt;/summary&gt;
[Description("Member first name")]
[Column("first_name")]
[MaxLength(50)]
public string first_name { get; set; }
</v>
      </c>
      <c r="Y617" s="5" t="str">
        <f t="shared" si="213"/>
        <v>@Html.DescriptionListElement(model =&gt; model.first_name)</v>
      </c>
      <c r="Z617" s="3" t="str">
        <f t="shared" si="214"/>
        <v>FirstName</v>
      </c>
      <c r="AA617" s="3" t="str">
        <f t="shared" si="215"/>
        <v/>
      </c>
      <c r="AC617" s="3" t="str">
        <f t="shared" si="216"/>
        <v>exec db.ColumnPropertySet 'CareAlerts', 'first_name', 'Member first', @propertyName='DisplayName', @tableSchema='deerwalk'</v>
      </c>
      <c r="AR617" s="3" t="str">
        <f t="shared" si="222"/>
        <v>first_name</v>
      </c>
      <c r="AS617" s="3" t="str">
        <f t="shared" si="218"/>
        <v>firstname</v>
      </c>
      <c r="AT617" s="3">
        <f t="shared" si="219"/>
        <v>100</v>
      </c>
      <c r="AU617" s="3">
        <f t="shared" si="220"/>
        <v>50</v>
      </c>
      <c r="AV617" s="3">
        <f t="shared" si="221"/>
        <v>100</v>
      </c>
      <c r="AW617" s="3" t="str">
        <f t="shared" si="221"/>
        <v/>
      </c>
      <c r="AX617" s="3" t="str">
        <f t="shared" si="221"/>
        <v/>
      </c>
      <c r="AY617" s="3" t="str">
        <f t="shared" si="221"/>
        <v/>
      </c>
      <c r="AZ617" s="3" t="str">
        <f t="shared" si="221"/>
        <v/>
      </c>
      <c r="BA617" s="3" t="str">
        <f t="shared" si="221"/>
        <v/>
      </c>
      <c r="BB617" s="3" t="str">
        <f t="shared" si="221"/>
        <v/>
      </c>
      <c r="BC617" s="3" t="str">
        <f t="shared" si="221"/>
        <v/>
      </c>
      <c r="BD617" s="3" t="str">
        <f t="shared" si="221"/>
        <v/>
      </c>
    </row>
    <row r="618" spans="1:56" ht="14.25" customHeight="1" x14ac:dyDescent="0.45">
      <c r="A618" s="3" t="str">
        <f t="shared" si="203"/>
        <v>CareAlerts.last_name</v>
      </c>
      <c r="B618" t="s">
        <v>721</v>
      </c>
      <c r="C618">
        <v>5</v>
      </c>
      <c r="D618" t="s">
        <v>795</v>
      </c>
      <c r="E618" s="4" t="s">
        <v>723</v>
      </c>
      <c r="F618" t="s">
        <v>723</v>
      </c>
      <c r="G618" t="s">
        <v>6</v>
      </c>
      <c r="H618" s="3">
        <f t="shared" si="217"/>
        <v>100</v>
      </c>
      <c r="I618" t="s">
        <v>820</v>
      </c>
      <c r="J618" s="4" t="s">
        <v>900</v>
      </c>
      <c r="K618" t="s">
        <v>20</v>
      </c>
      <c r="L618" t="s">
        <v>795</v>
      </c>
      <c r="N618" s="4"/>
      <c r="O618" s="3" t="b">
        <f t="shared" si="204"/>
        <v>0</v>
      </c>
      <c r="P618" s="3" t="str">
        <f t="shared" si="205"/>
        <v>CareAlerts</v>
      </c>
      <c r="Q618" s="3" t="str">
        <f t="shared" si="206"/>
        <v>varchar(20)</v>
      </c>
      <c r="S618" s="3" t="str">
        <f t="shared" si="207"/>
        <v>varchar(20)</v>
      </c>
      <c r="T618" s="3" t="str">
        <f t="shared" si="208"/>
        <v>alter table deerwalk.CareAlerts add last_name varchar(20)</v>
      </c>
      <c r="U618" s="3" t="str">
        <f t="shared" si="209"/>
        <v>exec db.ColumnPropertySet 'CareAlerts', 'last_name', 'Member last name', @tableSchema='deerwalk'</v>
      </c>
      <c r="V618" s="3" t="str">
        <f t="shared" si="210"/>
        <v/>
      </c>
      <c r="W618" s="3" t="str">
        <f t="shared" si="211"/>
        <v/>
      </c>
      <c r="X618" s="3" t="str">
        <f t="shared" si="212"/>
        <v xml:space="preserve">/// &lt;summary&gt;Member last name&lt;/summary&gt;
[Description("Member last name")]
[Column("last_name")]
[MaxLength(20)]
public string last_name { get; set; }
</v>
      </c>
      <c r="Y618" s="5" t="str">
        <f t="shared" si="213"/>
        <v>@Html.DescriptionListElement(model =&gt; model.last_name)</v>
      </c>
      <c r="Z618" s="3" t="str">
        <f t="shared" si="214"/>
        <v>LastName</v>
      </c>
      <c r="AA618" s="3" t="str">
        <f t="shared" si="215"/>
        <v/>
      </c>
      <c r="AC618" s="3" t="str">
        <f t="shared" si="216"/>
        <v>exec db.ColumnPropertySet 'CareAlerts', 'last_name', 'Member last', @propertyName='DisplayName', @tableSchema='deerwalk'</v>
      </c>
      <c r="AR618" s="3" t="str">
        <f t="shared" si="222"/>
        <v>last_name</v>
      </c>
      <c r="AS618" s="3" t="str">
        <f t="shared" si="218"/>
        <v>lastname</v>
      </c>
      <c r="AT618" s="3">
        <f t="shared" si="219"/>
        <v>100</v>
      </c>
      <c r="AU618" s="3">
        <f t="shared" si="220"/>
        <v>20</v>
      </c>
      <c r="AV618" s="3" t="str">
        <f t="shared" si="221"/>
        <v/>
      </c>
      <c r="AW618" s="3" t="str">
        <f t="shared" si="221"/>
        <v/>
      </c>
      <c r="AX618" s="3">
        <f t="shared" si="221"/>
        <v>100</v>
      </c>
      <c r="AY618" s="3" t="str">
        <f t="shared" si="221"/>
        <v/>
      </c>
      <c r="AZ618" s="3" t="str">
        <f t="shared" si="221"/>
        <v/>
      </c>
      <c r="BA618" s="3" t="str">
        <f t="shared" si="221"/>
        <v/>
      </c>
      <c r="BB618" s="3" t="str">
        <f t="shared" si="221"/>
        <v/>
      </c>
      <c r="BC618" s="3" t="str">
        <f t="shared" si="221"/>
        <v/>
      </c>
      <c r="BD618" s="3" t="str">
        <f t="shared" si="221"/>
        <v/>
      </c>
    </row>
    <row r="619" spans="1:56" ht="14.25" customHeight="1" x14ac:dyDescent="0.45">
      <c r="A619" s="3" t="str">
        <f t="shared" si="203"/>
        <v>CareAlerts.middle_name</v>
      </c>
      <c r="B619" t="s">
        <v>721</v>
      </c>
      <c r="C619">
        <v>6</v>
      </c>
      <c r="D619" t="s">
        <v>795</v>
      </c>
      <c r="E619" s="4" t="s">
        <v>724</v>
      </c>
      <c r="F619" t="s">
        <v>724</v>
      </c>
      <c r="G619" t="s">
        <v>6</v>
      </c>
      <c r="H619" s="3">
        <f t="shared" si="217"/>
        <v>100</v>
      </c>
      <c r="I619" t="s">
        <v>816</v>
      </c>
      <c r="J619" s="4" t="s">
        <v>1000</v>
      </c>
      <c r="K619" t="s">
        <v>17</v>
      </c>
      <c r="L619" t="s">
        <v>795</v>
      </c>
      <c r="N619" s="4"/>
      <c r="O619" s="3" t="b">
        <f t="shared" si="204"/>
        <v>0</v>
      </c>
      <c r="P619" s="3" t="str">
        <f t="shared" si="205"/>
        <v>CareAlerts</v>
      </c>
      <c r="Q619" s="3" t="str">
        <f t="shared" si="206"/>
        <v>varchar(10)</v>
      </c>
      <c r="S619" s="3" t="str">
        <f t="shared" si="207"/>
        <v>varchar(10)</v>
      </c>
      <c r="T619" s="3" t="str">
        <f t="shared" si="208"/>
        <v>alter table deerwalk.CareAlerts add middle_name varchar(10)</v>
      </c>
      <c r="U619" s="3" t="str">
        <f t="shared" si="209"/>
        <v>exec db.ColumnPropertySet 'CareAlerts', 'middle_name', 'Member middle name', @tableSchema='deerwalk'</v>
      </c>
      <c r="V619" s="3" t="str">
        <f t="shared" si="210"/>
        <v/>
      </c>
      <c r="W619" s="3" t="str">
        <f t="shared" si="211"/>
        <v/>
      </c>
      <c r="X619" s="3" t="str">
        <f t="shared" si="212"/>
        <v xml:space="preserve">/// &lt;summary&gt;Member middle name&lt;/summary&gt;
[Description("Member middle name")]
[Column("middle_name")]
[MaxLength(10)]
public string middle_name { get; set; }
</v>
      </c>
      <c r="Y619" s="5" t="str">
        <f t="shared" si="213"/>
        <v>@Html.DescriptionListElement(model =&gt; model.middle_name)</v>
      </c>
      <c r="Z619" s="3" t="str">
        <f t="shared" si="214"/>
        <v>MiddleName</v>
      </c>
      <c r="AA619" s="3" t="str">
        <f t="shared" si="215"/>
        <v/>
      </c>
      <c r="AC619" s="3" t="str">
        <f t="shared" si="216"/>
        <v>exec db.ColumnPropertySet 'CareAlerts', 'middle_name', 'Middle Name', @propertyName='DisplayName', @tableSchema='deerwalk'</v>
      </c>
      <c r="AR619" s="3" t="str">
        <f t="shared" si="222"/>
        <v>middle_name</v>
      </c>
      <c r="AS619" s="3" t="str">
        <f t="shared" si="218"/>
        <v>middlename</v>
      </c>
      <c r="AT619" s="3">
        <f t="shared" si="219"/>
        <v>100</v>
      </c>
      <c r="AU619" s="3">
        <f t="shared" si="220"/>
        <v>10</v>
      </c>
      <c r="AV619" s="3" t="str">
        <f t="shared" si="221"/>
        <v/>
      </c>
      <c r="AW619" s="3">
        <f t="shared" si="221"/>
        <v>100</v>
      </c>
      <c r="AX619" s="3" t="str">
        <f t="shared" si="221"/>
        <v/>
      </c>
      <c r="AY619" s="3" t="str">
        <f t="shared" si="221"/>
        <v/>
      </c>
      <c r="AZ619" s="3" t="str">
        <f t="shared" si="221"/>
        <v/>
      </c>
      <c r="BA619" s="3" t="str">
        <f t="shared" si="221"/>
        <v/>
      </c>
      <c r="BB619" s="3" t="str">
        <f t="shared" si="221"/>
        <v/>
      </c>
      <c r="BC619" s="3" t="str">
        <f t="shared" si="221"/>
        <v/>
      </c>
      <c r="BD619" s="3" t="str">
        <f t="shared" si="221"/>
        <v/>
      </c>
    </row>
    <row r="620" spans="1:56" ht="14.25" customHeight="1" x14ac:dyDescent="0.45">
      <c r="A620" s="3" t="str">
        <f t="shared" si="203"/>
        <v>CareAlerts.mbr_dob</v>
      </c>
      <c r="B620" t="s">
        <v>721</v>
      </c>
      <c r="C620">
        <v>7</v>
      </c>
      <c r="D620" t="s">
        <v>795</v>
      </c>
      <c r="E620" s="4" t="s">
        <v>28</v>
      </c>
      <c r="F620" t="s">
        <v>28</v>
      </c>
      <c r="G620" t="s">
        <v>29</v>
      </c>
      <c r="H620" s="3" t="str">
        <f t="shared" si="217"/>
        <v/>
      </c>
      <c r="I620" t="s">
        <v>795</v>
      </c>
      <c r="J620" s="4" t="s">
        <v>1047</v>
      </c>
      <c r="K620" t="s">
        <v>725</v>
      </c>
      <c r="L620" t="s">
        <v>726</v>
      </c>
      <c r="N620" s="4"/>
      <c r="O620" s="3" t="b">
        <f t="shared" si="204"/>
        <v>0</v>
      </c>
      <c r="P620" s="3" t="str">
        <f t="shared" si="205"/>
        <v>CareAlerts</v>
      </c>
      <c r="Q620" s="3" t="str">
        <f t="shared" si="206"/>
        <v>date</v>
      </c>
      <c r="S620" s="3" t="str">
        <f t="shared" si="207"/>
        <v>date</v>
      </c>
      <c r="T620" s="3" t="str">
        <f t="shared" si="208"/>
        <v>alter table deerwalk.CareAlerts add mbr_dob date</v>
      </c>
      <c r="U620" s="3" t="str">
        <f t="shared" si="209"/>
        <v>exec db.ColumnPropertySet 'CareAlerts', 'mbr_dob', 'Member date of birth', @tableSchema='deerwalk'</v>
      </c>
      <c r="V620" s="3" t="str">
        <f t="shared" si="210"/>
        <v>exec db.ColumnPropertySet 'CareAlerts', 'mbr_dob', 'yyyy-mm-dd', @propertyName='SampleData', @tableSchema='deerwalk'</v>
      </c>
      <c r="W620" s="3" t="str">
        <f t="shared" si="211"/>
        <v/>
      </c>
      <c r="X620" s="3" t="str">
        <f t="shared" si="212"/>
        <v xml:space="preserve">/// &lt;summary&gt;Member date of birth&lt;/summary&gt;
[Description("Member date of birth")]
[DataType(DataType.Date)]
[Column("mbr_dob")]
[SampleData("yyyy-mm-dd")]
public DateTime mbr_dob { get; set; }
</v>
      </c>
      <c r="Y620" s="5" t="str">
        <f t="shared" si="213"/>
        <v>@Html.DescriptionListElement(model =&gt; model.mbr_dob)</v>
      </c>
      <c r="Z620" s="3" t="str">
        <f t="shared" si="214"/>
        <v>MbrDob</v>
      </c>
      <c r="AA620" s="3" t="str">
        <f t="shared" si="215"/>
        <v>alter table deerwalk.CareAlerts add MbrDobDateDimId int null references DateDimensions(DateDimensionId);  exec db.ColumnPropertySet 'CareAlerts', 'MbrDobDateDimId', 'mbr_dob', @propertyName='BaseField', @tableSchema='deerwalk'</v>
      </c>
      <c r="AB620" t="str">
        <f>"update dw set "&amp;Z620&amp;"DateDimId=dd.DateDimensionId from deerwalk."&amp;P620&amp;" dw inner join dbo.datedimensions dd on dw."&amp;E620&amp;"=dd.calendardate and dd.TenantId=@tenantId where dw."&amp;Z620&amp;"DateDimId is null and dw."&amp;E620&amp;" is not null;
exec db.PrintNow 'Updated {n0} deerwalk."&amp;P620&amp;"."&amp;Z620&amp;"DateDimId fields', @@rowcount;
"</f>
        <v xml:space="preserve">update dw set MbrDobDateDimId=dd.DateDimensionId from deerwalk.CareAlerts dw inner join dbo.datedimensions dd on dw.mbr_dob=dd.calendardate and dd.TenantId=@tenantId where dw.MbrDobDateDimId is null and dw.mbr_dob is not null;
exec db.PrintNow 'Updated {n0} deerwalk.CareAlerts.MbrDobDateDimId fields', @@rowcount;
</v>
      </c>
      <c r="AC620" s="3" t="str">
        <f t="shared" si="216"/>
        <v>exec db.ColumnPropertySet 'CareAlerts', 'mbr_dob', 'DOB', @propertyName='DisplayName', @tableSchema='deerwalk'</v>
      </c>
      <c r="AR620" s="3" t="str">
        <f t="shared" si="222"/>
        <v>mbr_dob</v>
      </c>
      <c r="AS620" s="3" t="str">
        <f t="shared" si="218"/>
        <v>mbrdob</v>
      </c>
      <c r="AT620" s="3" t="str">
        <f t="shared" si="219"/>
        <v/>
      </c>
      <c r="AU620" s="3" t="e">
        <f t="shared" si="220"/>
        <v>#VALUE!</v>
      </c>
      <c r="AV620" s="3" t="str">
        <f t="shared" si="221"/>
        <v/>
      </c>
      <c r="AW620" s="3" t="str">
        <f t="shared" si="221"/>
        <v/>
      </c>
      <c r="AX620" s="3" t="str">
        <f t="shared" si="221"/>
        <v/>
      </c>
      <c r="AY620" s="3" t="str">
        <f t="shared" si="221"/>
        <v/>
      </c>
      <c r="AZ620" s="3" t="str">
        <f t="shared" si="221"/>
        <v/>
      </c>
      <c r="BA620" s="3" t="str">
        <f t="shared" si="221"/>
        <v/>
      </c>
      <c r="BB620" s="3" t="str">
        <f t="shared" si="221"/>
        <v/>
      </c>
      <c r="BC620" s="3" t="str">
        <f t="shared" si="221"/>
        <v/>
      </c>
      <c r="BD620" s="3" t="str">
        <f t="shared" si="221"/>
        <v/>
      </c>
    </row>
    <row r="621" spans="1:56" ht="14.25" customHeight="1" x14ac:dyDescent="0.45">
      <c r="A621" s="3" t="str">
        <f t="shared" si="203"/>
        <v>CareAlerts.mbr_gender</v>
      </c>
      <c r="B621" t="s">
        <v>721</v>
      </c>
      <c r="C621">
        <v>8</v>
      </c>
      <c r="D621" t="s">
        <v>795</v>
      </c>
      <c r="E621" s="4" t="s">
        <v>25</v>
      </c>
      <c r="F621" t="s">
        <v>25</v>
      </c>
      <c r="G621" t="s">
        <v>6</v>
      </c>
      <c r="H621" s="3">
        <f t="shared" si="217"/>
        <v>10</v>
      </c>
      <c r="I621" t="s">
        <v>816</v>
      </c>
      <c r="J621" s="4" t="s">
        <v>1001</v>
      </c>
      <c r="K621" t="s">
        <v>8</v>
      </c>
      <c r="L621" t="s">
        <v>727</v>
      </c>
      <c r="N621" s="4"/>
      <c r="O621" s="3" t="b">
        <f t="shared" si="204"/>
        <v>0</v>
      </c>
      <c r="P621" s="3" t="str">
        <f t="shared" si="205"/>
        <v>CareAlerts</v>
      </c>
      <c r="Q621" s="3" t="str">
        <f t="shared" si="206"/>
        <v>varchar(10)</v>
      </c>
      <c r="S621" s="3" t="str">
        <f t="shared" si="207"/>
        <v>varchar(10)</v>
      </c>
      <c r="T621" s="3" t="str">
        <f t="shared" si="208"/>
        <v>alter table deerwalk.CareAlerts add mbr_gender varchar(10)</v>
      </c>
      <c r="U621" s="3" t="str">
        <f t="shared" si="209"/>
        <v/>
      </c>
      <c r="V621" s="3" t="str">
        <f t="shared" si="210"/>
        <v>exec db.ColumnPropertySet 'CareAlerts', 'mbr_gender', 'Male, Female', @propertyName='SampleData', @tableSchema='deerwalk'</v>
      </c>
      <c r="W621" s="3" t="str">
        <f t="shared" si="211"/>
        <v/>
      </c>
      <c r="X621" s="3" t="str">
        <f t="shared" si="212"/>
        <v xml:space="preserve">[Column("mbr_gender")]
[SampleData("Male, Female")]
[MaxLength(10)]
public string mbr_gender { get; set; }
</v>
      </c>
      <c r="Y621" s="5" t="str">
        <f t="shared" si="213"/>
        <v>@Html.DescriptionListElement(model =&gt; model.mbr_gender)</v>
      </c>
      <c r="Z621" s="3" t="str">
        <f t="shared" si="214"/>
        <v>MbrGender</v>
      </c>
      <c r="AA621" s="3" t="str">
        <f t="shared" si="215"/>
        <v/>
      </c>
      <c r="AC621" s="3" t="str">
        <f t="shared" si="216"/>
        <v>exec db.ColumnPropertySet 'CareAlerts', 'mbr_gender', 'Gender', @propertyName='DisplayName', @tableSchema='deerwalk'</v>
      </c>
      <c r="AR621" s="3" t="str">
        <f t="shared" si="222"/>
        <v>mbr_gender</v>
      </c>
      <c r="AS621" s="3" t="str">
        <f t="shared" si="218"/>
        <v>mbrgender</v>
      </c>
      <c r="AT621" s="3">
        <f t="shared" si="219"/>
        <v>10</v>
      </c>
      <c r="AU621" s="3">
        <f t="shared" si="220"/>
        <v>10</v>
      </c>
      <c r="AV621" s="3" t="str">
        <f t="shared" si="221"/>
        <v/>
      </c>
      <c r="AW621" s="3" t="str">
        <f t="shared" si="221"/>
        <v/>
      </c>
      <c r="AX621" s="3" t="str">
        <f t="shared" si="221"/>
        <v/>
      </c>
      <c r="AY621" s="3" t="str">
        <f t="shared" si="221"/>
        <v/>
      </c>
      <c r="AZ621" s="3" t="str">
        <f t="shared" si="221"/>
        <v/>
      </c>
      <c r="BA621" s="3" t="str">
        <f t="shared" si="221"/>
        <v/>
      </c>
      <c r="BB621" s="3" t="str">
        <f t="shared" si="221"/>
        <v/>
      </c>
      <c r="BC621" s="3" t="str">
        <f t="shared" si="221"/>
        <v/>
      </c>
      <c r="BD621" s="3" t="str">
        <f t="shared" si="221"/>
        <v/>
      </c>
    </row>
    <row r="622" spans="1:56" ht="14.25" customHeight="1" x14ac:dyDescent="0.45">
      <c r="A622" s="3" t="str">
        <f t="shared" si="203"/>
        <v>CareAlerts.mbr_status</v>
      </c>
      <c r="B622" t="s">
        <v>721</v>
      </c>
      <c r="C622">
        <v>9</v>
      </c>
      <c r="D622" t="s">
        <v>795</v>
      </c>
      <c r="E622" s="4" t="s">
        <v>728</v>
      </c>
      <c r="F622" t="s">
        <v>728</v>
      </c>
      <c r="G622" t="s">
        <v>6</v>
      </c>
      <c r="H622" s="3">
        <f t="shared" si="217"/>
        <v>10</v>
      </c>
      <c r="I622" t="s">
        <v>816</v>
      </c>
      <c r="J622" s="4" t="s">
        <v>958</v>
      </c>
      <c r="K622" t="s">
        <v>729</v>
      </c>
      <c r="L622" t="s">
        <v>795</v>
      </c>
      <c r="N622" s="4"/>
      <c r="O622" s="3" t="b">
        <f t="shared" si="204"/>
        <v>0</v>
      </c>
      <c r="P622" s="3" t="str">
        <f t="shared" si="205"/>
        <v>CareAlerts</v>
      </c>
      <c r="Q622" s="3" t="str">
        <f t="shared" si="206"/>
        <v>varchar(10)</v>
      </c>
      <c r="S622" s="3" t="str">
        <f t="shared" si="207"/>
        <v>varchar(10)</v>
      </c>
      <c r="T622" s="3" t="str">
        <f t="shared" si="208"/>
        <v>alter table deerwalk.CareAlerts add mbr_status varchar(10)</v>
      </c>
      <c r="U622" s="3" t="str">
        <f t="shared" si="209"/>
        <v>exec db.ColumnPropertySet 'CareAlerts', 'mbr_status', 'Active or Termed', @tableSchema='deerwalk'</v>
      </c>
      <c r="V622" s="3" t="str">
        <f t="shared" si="210"/>
        <v/>
      </c>
      <c r="W622" s="3" t="str">
        <f t="shared" si="211"/>
        <v/>
      </c>
      <c r="X622" s="3" t="str">
        <f t="shared" si="212"/>
        <v xml:space="preserve">/// &lt;summary&gt;Active or Termed&lt;/summary&gt;
[Description("Active or Termed")]
[Column("mbr_status")]
[MaxLength(10)]
public string mbr_status { get; set; }
</v>
      </c>
      <c r="Y622" s="5" t="str">
        <f t="shared" si="213"/>
        <v>@Html.DescriptionListElement(model =&gt; model.mbr_status)</v>
      </c>
      <c r="Z622" s="3" t="str">
        <f t="shared" si="214"/>
        <v>MbrStatus</v>
      </c>
      <c r="AA622" s="3" t="str">
        <f t="shared" si="215"/>
        <v/>
      </c>
      <c r="AC622" s="3" t="str">
        <f t="shared" si="216"/>
        <v>exec db.ColumnPropertySet 'CareAlerts', 'mbr_status', 'Active or', @propertyName='DisplayName', @tableSchema='deerwalk'</v>
      </c>
      <c r="AR622" s="3" t="str">
        <f t="shared" si="222"/>
        <v>mbr_status</v>
      </c>
      <c r="AS622" s="3" t="str">
        <f t="shared" si="218"/>
        <v>mbrstatus</v>
      </c>
      <c r="AT622" s="3">
        <f t="shared" si="219"/>
        <v>10</v>
      </c>
      <c r="AU622" s="3">
        <f t="shared" si="220"/>
        <v>10</v>
      </c>
      <c r="AV622" s="3" t="str">
        <f t="shared" si="221"/>
        <v/>
      </c>
      <c r="AW622" s="3" t="str">
        <f t="shared" si="221"/>
        <v/>
      </c>
      <c r="AX622" s="3" t="str">
        <f t="shared" si="221"/>
        <v/>
      </c>
      <c r="AY622" s="3" t="str">
        <f t="shared" si="221"/>
        <v/>
      </c>
      <c r="AZ622" s="3" t="str">
        <f t="shared" si="221"/>
        <v/>
      </c>
      <c r="BA622" s="3" t="str">
        <f t="shared" si="221"/>
        <v/>
      </c>
      <c r="BB622" s="3" t="str">
        <f t="shared" si="221"/>
        <v/>
      </c>
      <c r="BC622" s="3" t="str">
        <f t="shared" si="221"/>
        <v/>
      </c>
      <c r="BD622" s="3" t="str">
        <f t="shared" si="221"/>
        <v/>
      </c>
    </row>
    <row r="623" spans="1:56" ht="14.25" customHeight="1" x14ac:dyDescent="0.45">
      <c r="A623" s="3" t="str">
        <f t="shared" si="203"/>
        <v>CareAlerts.mbr_relationship</v>
      </c>
      <c r="B623" t="s">
        <v>721</v>
      </c>
      <c r="C623">
        <v>10</v>
      </c>
      <c r="D623" t="s">
        <v>795</v>
      </c>
      <c r="E623" s="4" t="s">
        <v>730</v>
      </c>
      <c r="F623" t="s">
        <v>730</v>
      </c>
      <c r="G623" t="s">
        <v>6</v>
      </c>
      <c r="H623" s="3">
        <f t="shared" si="217"/>
        <v>50</v>
      </c>
      <c r="I623" t="s">
        <v>860</v>
      </c>
      <c r="J623" s="4" t="s">
        <v>731</v>
      </c>
      <c r="K623" t="s">
        <v>731</v>
      </c>
      <c r="L623" t="s">
        <v>732</v>
      </c>
      <c r="N623" s="4"/>
      <c r="O623" s="3" t="b">
        <f t="shared" si="204"/>
        <v>0</v>
      </c>
      <c r="P623" s="3" t="str">
        <f t="shared" si="205"/>
        <v>CareAlerts</v>
      </c>
      <c r="Q623" s="3" t="str">
        <f t="shared" si="206"/>
        <v>varchar(50)</v>
      </c>
      <c r="S623" s="3" t="str">
        <f t="shared" si="207"/>
        <v>varchar(50)</v>
      </c>
      <c r="T623" s="3" t="str">
        <f t="shared" si="208"/>
        <v>alter table deerwalk.CareAlerts add mbr_relationship varchar(50)</v>
      </c>
      <c r="U623" s="3" t="str">
        <f t="shared" si="209"/>
        <v>exec db.ColumnPropertySet 'CareAlerts', 'mbr_relationship', 'Relationship', @tableSchema='deerwalk'</v>
      </c>
      <c r="V623" s="3" t="str">
        <f t="shared" si="210"/>
        <v>exec db.ColumnPropertySet 'CareAlerts', 'mbr_relationship', 'Employee, Dependent', @propertyName='SampleData', @tableSchema='deerwalk'</v>
      </c>
      <c r="W623" s="3" t="str">
        <f t="shared" si="211"/>
        <v/>
      </c>
      <c r="X623" s="3" t="str">
        <f t="shared" si="212"/>
        <v xml:space="preserve">/// &lt;summary&gt;Relationship&lt;/summary&gt;
[Description("Relationship")]
[Column("mbr_relationship")]
[SampleData("Employee, Dependent")]
[MaxLength(50)]
public string mbr_relationship { get; set; }
</v>
      </c>
      <c r="Y623" s="5" t="str">
        <f t="shared" si="213"/>
        <v>@Html.DescriptionListElement(model =&gt; model.mbr_relationship)</v>
      </c>
      <c r="Z623" s="3" t="str">
        <f t="shared" si="214"/>
        <v>MbrRelationship</v>
      </c>
      <c r="AA623" s="3" t="str">
        <f t="shared" si="215"/>
        <v/>
      </c>
      <c r="AC623" s="3" t="str">
        <f t="shared" si="216"/>
        <v>exec db.ColumnPropertySet 'CareAlerts', 'mbr_relationship', 'Relationship', @propertyName='DisplayName', @tableSchema='deerwalk'</v>
      </c>
      <c r="AR623" s="3" t="str">
        <f t="shared" si="222"/>
        <v>mbr_relationship</v>
      </c>
      <c r="AS623" s="3" t="str">
        <f t="shared" si="218"/>
        <v>mbrrelationship</v>
      </c>
      <c r="AT623" s="3">
        <f t="shared" si="219"/>
        <v>50</v>
      </c>
      <c r="AU623" s="3">
        <f t="shared" si="220"/>
        <v>50</v>
      </c>
      <c r="AV623" s="3" t="str">
        <f t="shared" si="221"/>
        <v/>
      </c>
      <c r="AW623" s="3" t="str">
        <f t="shared" si="221"/>
        <v/>
      </c>
      <c r="AX623" s="3" t="str">
        <f t="shared" si="221"/>
        <v/>
      </c>
      <c r="AY623" s="3" t="str">
        <f t="shared" si="221"/>
        <v/>
      </c>
      <c r="AZ623" s="3" t="str">
        <f t="shared" si="221"/>
        <v/>
      </c>
      <c r="BA623" s="3" t="str">
        <f t="shared" si="221"/>
        <v/>
      </c>
      <c r="BB623" s="3" t="str">
        <f t="shared" si="221"/>
        <v/>
      </c>
      <c r="BC623" s="3" t="str">
        <f t="shared" si="221"/>
        <v/>
      </c>
      <c r="BD623" s="3" t="str">
        <f t="shared" si="221"/>
        <v/>
      </c>
    </row>
    <row r="624" spans="1:56" ht="14.25" customHeight="1" x14ac:dyDescent="0.45">
      <c r="A624" s="3" t="str">
        <f t="shared" si="203"/>
        <v>CareAlerts.pcp_full_name</v>
      </c>
      <c r="B624" t="s">
        <v>721</v>
      </c>
      <c r="C624">
        <v>11</v>
      </c>
      <c r="D624" t="s">
        <v>795</v>
      </c>
      <c r="E624" s="4" t="s">
        <v>733</v>
      </c>
      <c r="F624" t="s">
        <v>733</v>
      </c>
      <c r="G624" t="s">
        <v>6</v>
      </c>
      <c r="H624" s="3">
        <f t="shared" si="217"/>
        <v>50</v>
      </c>
      <c r="I624" t="s">
        <v>860</v>
      </c>
      <c r="J624" s="4" t="s">
        <v>1050</v>
      </c>
      <c r="K624" t="s">
        <v>734</v>
      </c>
      <c r="L624" t="s">
        <v>795</v>
      </c>
      <c r="N624" s="4"/>
      <c r="O624" s="3" t="b">
        <f t="shared" si="204"/>
        <v>0</v>
      </c>
      <c r="P624" s="3" t="str">
        <f t="shared" si="205"/>
        <v>CareAlerts</v>
      </c>
      <c r="Q624" s="3" t="str">
        <f t="shared" si="206"/>
        <v>varchar(50)</v>
      </c>
      <c r="S624" s="3" t="str">
        <f t="shared" si="207"/>
        <v>varchar(50)</v>
      </c>
      <c r="T624" s="3" t="str">
        <f t="shared" si="208"/>
        <v>alter table deerwalk.CareAlerts add pcp_full_name varchar(50)</v>
      </c>
      <c r="U624" s="3" t="str">
        <f t="shared" si="209"/>
        <v>exec db.ColumnPropertySet 'CareAlerts', 'pcp_full_name', 'PCP name', @tableSchema='deerwalk'</v>
      </c>
      <c r="V624" s="3" t="str">
        <f t="shared" si="210"/>
        <v/>
      </c>
      <c r="W624" s="3" t="str">
        <f t="shared" si="211"/>
        <v/>
      </c>
      <c r="X624" s="3" t="str">
        <f t="shared" si="212"/>
        <v xml:space="preserve">/// &lt;summary&gt;PCP name&lt;/summary&gt;
[Description("PCP name")]
[Column("pcp_full_name")]
[MaxLength(50)]
public string pcp_full_name { get; set; }
</v>
      </c>
      <c r="Y624" s="5" t="str">
        <f t="shared" si="213"/>
        <v>@Html.DescriptionListElement(model =&gt; model.pcp_full_name)</v>
      </c>
      <c r="Z624" s="3" t="str">
        <f t="shared" si="214"/>
        <v>PcpFullName</v>
      </c>
      <c r="AA624" s="3" t="str">
        <f t="shared" si="215"/>
        <v/>
      </c>
      <c r="AC624" s="3" t="str">
        <f t="shared" si="216"/>
        <v>exec db.ColumnPropertySet 'CareAlerts', 'pcp_full_name', 'PCP Name', @propertyName='DisplayName', @tableSchema='deerwalk'</v>
      </c>
      <c r="AR624" s="3" t="str">
        <f t="shared" si="222"/>
        <v>pcp_full_name</v>
      </c>
      <c r="AS624" s="3" t="str">
        <f t="shared" si="218"/>
        <v>pcpfullname</v>
      </c>
      <c r="AT624" s="3">
        <f t="shared" si="219"/>
        <v>50</v>
      </c>
      <c r="AU624" s="3">
        <f t="shared" si="220"/>
        <v>50</v>
      </c>
      <c r="AV624" s="3" t="str">
        <f t="shared" si="221"/>
        <v/>
      </c>
      <c r="AW624" s="3" t="str">
        <f t="shared" si="221"/>
        <v/>
      </c>
      <c r="AX624" s="3" t="str">
        <f t="shared" si="221"/>
        <v/>
      </c>
      <c r="AY624" s="3" t="str">
        <f t="shared" si="221"/>
        <v/>
      </c>
      <c r="AZ624" s="3" t="str">
        <f t="shared" si="221"/>
        <v/>
      </c>
      <c r="BA624" s="3" t="str">
        <f t="shared" si="221"/>
        <v/>
      </c>
      <c r="BB624" s="3" t="str">
        <f t="shared" si="221"/>
        <v/>
      </c>
      <c r="BC624" s="3" t="str">
        <f t="shared" si="221"/>
        <v/>
      </c>
      <c r="BD624" s="3" t="str">
        <f t="shared" si="221"/>
        <v/>
      </c>
    </row>
    <row r="625" spans="1:56" ht="14.25" customHeight="1" x14ac:dyDescent="0.45">
      <c r="A625" s="3" t="str">
        <f t="shared" si="203"/>
        <v>CareAlerts.mbr_age</v>
      </c>
      <c r="B625" t="s">
        <v>721</v>
      </c>
      <c r="C625">
        <v>12</v>
      </c>
      <c r="D625" t="s">
        <v>795</v>
      </c>
      <c r="E625" s="4" t="s">
        <v>735</v>
      </c>
      <c r="F625" t="s">
        <v>735</v>
      </c>
      <c r="G625" t="s">
        <v>6</v>
      </c>
      <c r="H625" s="3">
        <f t="shared" si="217"/>
        <v>2</v>
      </c>
      <c r="I625" t="s">
        <v>859</v>
      </c>
      <c r="J625" s="4" t="s">
        <v>1045</v>
      </c>
      <c r="K625" t="s">
        <v>736</v>
      </c>
      <c r="L625" t="s">
        <v>821</v>
      </c>
      <c r="N625" s="4"/>
      <c r="O625" s="3" t="b">
        <f t="shared" si="204"/>
        <v>0</v>
      </c>
      <c r="P625" s="3" t="str">
        <f t="shared" si="205"/>
        <v>CareAlerts</v>
      </c>
      <c r="Q625" s="3" t="str">
        <f t="shared" si="206"/>
        <v>varchar(2)</v>
      </c>
      <c r="R625" s="4" t="s">
        <v>262</v>
      </c>
      <c r="S625" s="3" t="str">
        <f t="shared" si="207"/>
        <v>int</v>
      </c>
      <c r="T625" s="3" t="str">
        <f t="shared" si="208"/>
        <v>alter table deerwalk.CareAlerts add mbr_age int</v>
      </c>
      <c r="U625" s="3" t="str">
        <f t="shared" si="209"/>
        <v>exec db.ColumnPropertySet 'CareAlerts', 'mbr_age', 'Age of member', @tableSchema='deerwalk'</v>
      </c>
      <c r="V625" s="3" t="str">
        <f t="shared" si="210"/>
        <v>exec db.ColumnPropertySet 'CareAlerts', 'mbr_age', '30', @propertyName='SampleData', @tableSchema='deerwalk'</v>
      </c>
      <c r="W625" s="3" t="str">
        <f t="shared" si="211"/>
        <v/>
      </c>
      <c r="X625" s="3" t="str">
        <f t="shared" si="212"/>
        <v xml:space="preserve">/// &lt;summary&gt;Age of member&lt;/summary&gt;
[Description("Age of member")]
[Column("mbr_age")]
[SampleData("30")]
[MaxLength(2)]
public string mbr_age { get; set; }
</v>
      </c>
      <c r="Y625" s="5" t="str">
        <f t="shared" si="213"/>
        <v>@Html.DescriptionListElement(model =&gt; model.mbr_age)</v>
      </c>
      <c r="Z625" s="3" t="str">
        <f t="shared" si="214"/>
        <v>MbrAge</v>
      </c>
      <c r="AA625" s="3" t="str">
        <f t="shared" si="215"/>
        <v/>
      </c>
      <c r="AC625" s="3" t="str">
        <f t="shared" si="216"/>
        <v>exec db.ColumnPropertySet 'CareAlerts', 'mbr_age', 'Age', @propertyName='DisplayName', @tableSchema='deerwalk'</v>
      </c>
      <c r="AR625" s="3" t="str">
        <f t="shared" si="222"/>
        <v>mbr_age</v>
      </c>
      <c r="AS625" s="3" t="str">
        <f t="shared" si="218"/>
        <v>mbrage</v>
      </c>
      <c r="AT625" s="3">
        <f t="shared" si="219"/>
        <v>2</v>
      </c>
      <c r="AU625" s="3">
        <f t="shared" si="220"/>
        <v>2</v>
      </c>
      <c r="AV625" s="3" t="str">
        <f t="shared" si="221"/>
        <v/>
      </c>
      <c r="AW625" s="3" t="str">
        <f t="shared" si="221"/>
        <v/>
      </c>
      <c r="AX625" s="3" t="str">
        <f t="shared" si="221"/>
        <v/>
      </c>
      <c r="AY625" s="3" t="str">
        <f t="shared" si="221"/>
        <v/>
      </c>
      <c r="AZ625" s="3" t="str">
        <f t="shared" si="221"/>
        <v/>
      </c>
      <c r="BA625" s="3" t="str">
        <f t="shared" si="221"/>
        <v/>
      </c>
      <c r="BB625" s="3" t="str">
        <f t="shared" si="221"/>
        <v/>
      </c>
      <c r="BC625" s="3" t="str">
        <f t="shared" si="221"/>
        <v/>
      </c>
      <c r="BD625" s="3" t="str">
        <f t="shared" si="221"/>
        <v/>
      </c>
    </row>
    <row r="626" spans="1:56" ht="14.25" customHeight="1" x14ac:dyDescent="0.45">
      <c r="A626" s="3" t="str">
        <f t="shared" si="203"/>
        <v>CareAlerts.mbr_months</v>
      </c>
      <c r="B626" t="s">
        <v>721</v>
      </c>
      <c r="C626">
        <v>13</v>
      </c>
      <c r="D626" t="s">
        <v>795</v>
      </c>
      <c r="E626" s="4" t="s">
        <v>737</v>
      </c>
      <c r="F626" t="s">
        <v>737</v>
      </c>
      <c r="G626" t="s">
        <v>6</v>
      </c>
      <c r="H626" s="3">
        <f t="shared" si="217"/>
        <v>3</v>
      </c>
      <c r="I626" t="s">
        <v>840</v>
      </c>
      <c r="J626" s="4" t="s">
        <v>738</v>
      </c>
      <c r="K626" t="s">
        <v>738</v>
      </c>
      <c r="L626" t="s">
        <v>858</v>
      </c>
      <c r="N626" s="4"/>
      <c r="O626" s="3" t="b">
        <f t="shared" si="204"/>
        <v>0</v>
      </c>
      <c r="P626" s="3" t="str">
        <f t="shared" si="205"/>
        <v>CareAlerts</v>
      </c>
      <c r="Q626" s="3" t="str">
        <f t="shared" si="206"/>
        <v>varchar(3)</v>
      </c>
      <c r="S626" s="3" t="str">
        <f t="shared" si="207"/>
        <v>varchar(3)</v>
      </c>
      <c r="T626" s="3" t="str">
        <f t="shared" si="208"/>
        <v>alter table deerwalk.CareAlerts add mbr_months varchar(3)</v>
      </c>
      <c r="U626" s="3" t="str">
        <f t="shared" si="209"/>
        <v>exec db.ColumnPropertySet 'CareAlerts', 'mbr_months', 'Member Months', @tableSchema='deerwalk'</v>
      </c>
      <c r="V626" s="3" t="str">
        <f t="shared" si="210"/>
        <v>exec db.ColumnPropertySet 'CareAlerts', 'mbr_months', '11', @propertyName='SampleData', @tableSchema='deerwalk'</v>
      </c>
      <c r="W626" s="3" t="str">
        <f t="shared" si="211"/>
        <v/>
      </c>
      <c r="X626" s="3" t="str">
        <f t="shared" si="212"/>
        <v xml:space="preserve">/// &lt;summary&gt;Member Months&lt;/summary&gt;
[Description("Member Months")]
[Column("mbr_months")]
[SampleData("11")]
[MaxLength(3)]
public string mbr_months { get; set; }
</v>
      </c>
      <c r="Y626" s="5" t="str">
        <f t="shared" si="213"/>
        <v>@Html.DescriptionListElement(model =&gt; model.mbr_months)</v>
      </c>
      <c r="Z626" s="3" t="str">
        <f t="shared" si="214"/>
        <v>MbrMonths</v>
      </c>
      <c r="AA626" s="3" t="str">
        <f t="shared" si="215"/>
        <v/>
      </c>
      <c r="AC626" s="3" t="str">
        <f t="shared" si="216"/>
        <v>exec db.ColumnPropertySet 'CareAlerts', 'mbr_months', 'Member Months', @propertyName='DisplayName', @tableSchema='deerwalk'</v>
      </c>
      <c r="AR626" s="3" t="str">
        <f t="shared" si="222"/>
        <v>mbr_months</v>
      </c>
      <c r="AS626" s="3" t="str">
        <f t="shared" si="218"/>
        <v>mbrmonths</v>
      </c>
      <c r="AT626" s="3">
        <f t="shared" si="219"/>
        <v>3</v>
      </c>
      <c r="AU626" s="3">
        <f t="shared" si="220"/>
        <v>3</v>
      </c>
      <c r="AV626" s="3" t="str">
        <f t="shared" si="221"/>
        <v/>
      </c>
      <c r="AW626" s="3" t="str">
        <f t="shared" si="221"/>
        <v/>
      </c>
      <c r="AX626" s="3" t="str">
        <f t="shared" si="221"/>
        <v/>
      </c>
      <c r="AY626" s="3" t="str">
        <f t="shared" si="221"/>
        <v/>
      </c>
      <c r="AZ626" s="3" t="str">
        <f t="shared" si="221"/>
        <v/>
      </c>
      <c r="BA626" s="3" t="str">
        <f t="shared" si="221"/>
        <v/>
      </c>
      <c r="BB626" s="3" t="str">
        <f t="shared" si="221"/>
        <v/>
      </c>
      <c r="BC626" s="3" t="str">
        <f t="shared" si="221"/>
        <v/>
      </c>
      <c r="BD626" s="3" t="str">
        <f t="shared" si="221"/>
        <v/>
      </c>
    </row>
    <row r="627" spans="1:56" ht="14.25" customHeight="1" x14ac:dyDescent="0.45">
      <c r="A627" s="3" t="str">
        <f t="shared" si="203"/>
        <v>CareAlerts.care_alert_startDate</v>
      </c>
      <c r="B627" t="s">
        <v>721</v>
      </c>
      <c r="C627">
        <v>14</v>
      </c>
      <c r="D627" t="s">
        <v>795</v>
      </c>
      <c r="E627" s="4" t="s">
        <v>739</v>
      </c>
      <c r="F627" t="s">
        <v>739</v>
      </c>
      <c r="G627" t="s">
        <v>29</v>
      </c>
      <c r="H627" s="3" t="str">
        <f t="shared" si="217"/>
        <v/>
      </c>
      <c r="I627" t="s">
        <v>795</v>
      </c>
      <c r="J627" s="4" t="s">
        <v>721</v>
      </c>
      <c r="K627" t="s">
        <v>740</v>
      </c>
      <c r="L627" t="s">
        <v>726</v>
      </c>
      <c r="N627" s="4"/>
      <c r="O627" s="3" t="b">
        <f t="shared" si="204"/>
        <v>0</v>
      </c>
      <c r="P627" s="3" t="str">
        <f t="shared" si="205"/>
        <v>CareAlerts</v>
      </c>
      <c r="Q627" s="3" t="str">
        <f t="shared" si="206"/>
        <v>date</v>
      </c>
      <c r="S627" s="3" t="str">
        <f t="shared" si="207"/>
        <v>date</v>
      </c>
      <c r="T627" s="3" t="str">
        <f t="shared" si="208"/>
        <v>alter table deerwalk.CareAlerts add care_alert_startDate date</v>
      </c>
      <c r="U627" s="3" t="str">
        <f t="shared" si="209"/>
        <v>exec db.ColumnPropertySet 'CareAlerts', 'care_alert_startDate', 'Care Alert Date', @tableSchema='deerwalk'</v>
      </c>
      <c r="V627" s="3" t="str">
        <f t="shared" si="210"/>
        <v>exec db.ColumnPropertySet 'CareAlerts', 'care_alert_startDate', 'yyyy-mm-dd', @propertyName='SampleData', @tableSchema='deerwalk'</v>
      </c>
      <c r="W627" s="3" t="str">
        <f t="shared" si="211"/>
        <v/>
      </c>
      <c r="X627" s="3" t="str">
        <f t="shared" si="212"/>
        <v xml:space="preserve">/// &lt;summary&gt;Care Alert Date&lt;/summary&gt;
[Description("Care Alert Date")]
[DataType(DataType.Date)]
[Column("care_alert_startDate")]
[SampleData("yyyy-mm-dd")]
public DateTime care_alert_startDate { get; set; }
</v>
      </c>
      <c r="Y627" s="5" t="str">
        <f t="shared" si="213"/>
        <v>@Html.DescriptionListElement(model =&gt; model.care_alert_startDate)</v>
      </c>
      <c r="Z627" s="3" t="str">
        <f t="shared" si="214"/>
        <v>CareAlertStartdate</v>
      </c>
      <c r="AA627" s="3" t="str">
        <f t="shared" si="215"/>
        <v>alter table deerwalk.CareAlerts add CareAlertStartdateDateDimId int null references DateDimensions(DateDimensionId);  exec db.ColumnPropertySet 'CareAlerts', 'CareAlertStartdateDateDimId', 'care_alert_startDate', @propertyName='BaseField', @tableSchema='deerwalk'</v>
      </c>
      <c r="AB627" t="str">
        <f>"update dw set "&amp;Z627&amp;"DateDimId=dd.DateDimensionId from deerwalk."&amp;P627&amp;" dw inner join dbo.datedimensions dd on dw."&amp;E627&amp;"=dd.calendardate and dd.TenantId=@tenantId where dw."&amp;Z627&amp;"DateDimId is null and dw."&amp;E627&amp;" is not null;
exec db.PrintNow 'Updated {n0} deerwalk."&amp;P627&amp;"."&amp;Z627&amp;"DateDimId fields', @@rowcount;
"</f>
        <v xml:space="preserve">update dw set CareAlertStartdateDateDimId=dd.DateDimensionId from deerwalk.CareAlerts dw inner join dbo.datedimensions dd on dw.care_alert_startDate=dd.calendardate and dd.TenantId=@tenantId where dw.CareAlertStartdateDateDimId is null and dw.care_alert_startDate is not null;
exec db.PrintNow 'Updated {n0} deerwalk.CareAlerts.CareAlertStartdateDateDimId fields', @@rowcount;
</v>
      </c>
      <c r="AC627" s="3" t="str">
        <f t="shared" si="216"/>
        <v>exec db.ColumnPropertySet 'CareAlerts', 'care_alert_startDate', 'Care Alert', @propertyName='DisplayName', @tableSchema='deerwalk'</v>
      </c>
      <c r="AR627" s="3" t="str">
        <f t="shared" si="222"/>
        <v>care_alert_startDate</v>
      </c>
      <c r="AS627" s="3" t="str">
        <f t="shared" si="218"/>
        <v>carealertstartDate</v>
      </c>
      <c r="AT627" s="3" t="str">
        <f t="shared" si="219"/>
        <v/>
      </c>
      <c r="AU627" s="3" t="e">
        <f t="shared" si="220"/>
        <v>#VALUE!</v>
      </c>
      <c r="AV627" s="3" t="str">
        <f t="shared" si="221"/>
        <v/>
      </c>
      <c r="AW627" s="3" t="str">
        <f t="shared" si="221"/>
        <v/>
      </c>
      <c r="AX627" s="3" t="str">
        <f t="shared" si="221"/>
        <v/>
      </c>
      <c r="AY627" s="3" t="str">
        <f t="shared" si="221"/>
        <v/>
      </c>
      <c r="AZ627" s="3" t="str">
        <f t="shared" si="221"/>
        <v/>
      </c>
      <c r="BA627" s="3" t="str">
        <f t="shared" si="221"/>
        <v/>
      </c>
      <c r="BB627" s="3" t="str">
        <f t="shared" si="221"/>
        <v/>
      </c>
      <c r="BC627" s="3" t="str">
        <f t="shared" si="221"/>
        <v/>
      </c>
      <c r="BD627" s="3" t="str">
        <f t="shared" si="221"/>
        <v/>
      </c>
    </row>
    <row r="628" spans="1:56" ht="14.25" customHeight="1" x14ac:dyDescent="0.45">
      <c r="A628" s="3" t="str">
        <f t="shared" si="203"/>
        <v>CareAlerts.care_alert_id</v>
      </c>
      <c r="B628" t="s">
        <v>721</v>
      </c>
      <c r="C628">
        <v>15</v>
      </c>
      <c r="D628" t="s">
        <v>795</v>
      </c>
      <c r="E628" s="4" t="s">
        <v>741</v>
      </c>
      <c r="F628" t="s">
        <v>741</v>
      </c>
      <c r="G628" t="s">
        <v>6</v>
      </c>
      <c r="H628" s="3">
        <f t="shared" si="217"/>
        <v>50</v>
      </c>
      <c r="I628" t="s">
        <v>860</v>
      </c>
      <c r="J628" s="4" t="s">
        <v>721</v>
      </c>
      <c r="K628" t="s">
        <v>742</v>
      </c>
      <c r="L628" t="s">
        <v>795</v>
      </c>
      <c r="N628" s="4"/>
      <c r="O628" s="3" t="b">
        <f t="shared" si="204"/>
        <v>0</v>
      </c>
      <c r="P628" s="3" t="str">
        <f t="shared" si="205"/>
        <v>CareAlerts</v>
      </c>
      <c r="Q628" s="3" t="str">
        <f t="shared" si="206"/>
        <v>varchar(50)</v>
      </c>
      <c r="S628" s="3" t="str">
        <f t="shared" si="207"/>
        <v>varchar(50)</v>
      </c>
      <c r="T628" s="3" t="str">
        <f t="shared" si="208"/>
        <v>alter table deerwalk.CareAlerts add care_alert_id varchar(50)</v>
      </c>
      <c r="U628" s="3" t="str">
        <f t="shared" si="209"/>
        <v>exec db.ColumnPropertySet 'CareAlerts', 'care_alert_id', 'Care Alert Id', @tableSchema='deerwalk'</v>
      </c>
      <c r="V628" s="3" t="str">
        <f t="shared" si="210"/>
        <v/>
      </c>
      <c r="W628" s="3" t="str">
        <f t="shared" si="211"/>
        <v/>
      </c>
      <c r="X628" s="3" t="str">
        <f t="shared" si="212"/>
        <v xml:space="preserve">/// &lt;summary&gt;Care Alert Id&lt;/summary&gt;
[Description("Care Alert Id")]
[Column("care_alert_id")]
[MaxLength(50)]
public string care_alert_id { get; set; }
</v>
      </c>
      <c r="Y628" s="5" t="str">
        <f t="shared" si="213"/>
        <v>@Html.DescriptionListElement(model =&gt; model.care_alert_id)</v>
      </c>
      <c r="Z628" s="3" t="str">
        <f t="shared" si="214"/>
        <v>CareAlertID</v>
      </c>
      <c r="AA628" s="3" t="str">
        <f t="shared" si="215"/>
        <v/>
      </c>
      <c r="AC628" s="3" t="str">
        <f t="shared" si="216"/>
        <v>exec db.ColumnPropertySet 'CareAlerts', 'care_alert_id', 'Care Alert', @propertyName='DisplayName', @tableSchema='deerwalk'</v>
      </c>
      <c r="AR628" s="3" t="str">
        <f t="shared" si="222"/>
        <v>care_alert_id</v>
      </c>
      <c r="AS628" s="3" t="str">
        <f t="shared" si="218"/>
        <v>carealertid</v>
      </c>
      <c r="AT628" s="3">
        <f t="shared" si="219"/>
        <v>50</v>
      </c>
      <c r="AU628" s="3">
        <f t="shared" si="220"/>
        <v>50</v>
      </c>
      <c r="AV628" s="3" t="str">
        <f t="shared" si="221"/>
        <v/>
      </c>
      <c r="AW628" s="3" t="str">
        <f t="shared" si="221"/>
        <v/>
      </c>
      <c r="AX628" s="3" t="str">
        <f t="shared" si="221"/>
        <v/>
      </c>
      <c r="AY628" s="3" t="str">
        <f t="shared" si="221"/>
        <v/>
      </c>
      <c r="AZ628" s="3" t="str">
        <f t="shared" si="221"/>
        <v/>
      </c>
      <c r="BA628" s="3" t="str">
        <f t="shared" si="221"/>
        <v/>
      </c>
      <c r="BB628" s="3" t="str">
        <f t="shared" si="221"/>
        <v/>
      </c>
      <c r="BC628" s="3" t="str">
        <f t="shared" si="221"/>
        <v/>
      </c>
      <c r="BD628" s="3" t="str">
        <f t="shared" si="221"/>
        <v/>
      </c>
    </row>
    <row r="629" spans="1:56" ht="14.25" customHeight="1" x14ac:dyDescent="0.45">
      <c r="A629" s="3" t="str">
        <f t="shared" si="203"/>
        <v>CareAlerts.care_alert_desc</v>
      </c>
      <c r="B629" t="s">
        <v>721</v>
      </c>
      <c r="C629">
        <v>16</v>
      </c>
      <c r="D629" t="s">
        <v>795</v>
      </c>
      <c r="E629" s="4" t="s">
        <v>743</v>
      </c>
      <c r="F629" t="s">
        <v>743</v>
      </c>
      <c r="G629" t="s">
        <v>6</v>
      </c>
      <c r="H629" s="3">
        <f t="shared" si="217"/>
        <v>200</v>
      </c>
      <c r="I629">
        <v>200</v>
      </c>
      <c r="J629" s="4" t="s">
        <v>721</v>
      </c>
      <c r="K629" t="s">
        <v>744</v>
      </c>
      <c r="L629" t="s">
        <v>795</v>
      </c>
      <c r="N629" s="4"/>
      <c r="O629" s="3" t="b">
        <f t="shared" si="204"/>
        <v>0</v>
      </c>
      <c r="P629" s="3" t="str">
        <f t="shared" si="205"/>
        <v>CareAlerts</v>
      </c>
      <c r="Q629" s="3" t="str">
        <f t="shared" si="206"/>
        <v>varchar(200)</v>
      </c>
      <c r="S629" s="3" t="str">
        <f t="shared" si="207"/>
        <v>varchar(200)</v>
      </c>
      <c r="T629" s="3" t="str">
        <f t="shared" si="208"/>
        <v>alter table deerwalk.CareAlerts add care_alert_desc varchar(200)</v>
      </c>
      <c r="U629" s="3" t="str">
        <f t="shared" si="209"/>
        <v>exec db.ColumnPropertySet 'CareAlerts', 'care_alert_desc', 'Care Alert Description', @tableSchema='deerwalk'</v>
      </c>
      <c r="V629" s="3" t="str">
        <f t="shared" si="210"/>
        <v/>
      </c>
      <c r="W629" s="3" t="str">
        <f t="shared" si="211"/>
        <v/>
      </c>
      <c r="X629" s="3" t="str">
        <f t="shared" si="212"/>
        <v xml:space="preserve">/// &lt;summary&gt;Care Alert Description&lt;/summary&gt;
[Description("Care Alert Description")]
[Column("care_alert_desc")]
[MaxLength(200)]
public string care_alert_desc { get; set; }
</v>
      </c>
      <c r="Y629" s="5" t="str">
        <f t="shared" si="213"/>
        <v>@Html.DescriptionListElement(model =&gt; model.care_alert_desc)</v>
      </c>
      <c r="Z629" s="3" t="str">
        <f t="shared" si="214"/>
        <v>CareAlertDesc</v>
      </c>
      <c r="AA629" s="3" t="str">
        <f t="shared" si="215"/>
        <v/>
      </c>
      <c r="AC629" s="3" t="str">
        <f t="shared" si="216"/>
        <v>exec db.ColumnPropertySet 'CareAlerts', 'care_alert_desc', 'Care Alert', @propertyName='DisplayName', @tableSchema='deerwalk'</v>
      </c>
      <c r="AR629" s="3" t="str">
        <f t="shared" si="222"/>
        <v>care_alert_desc</v>
      </c>
      <c r="AS629" s="3" t="str">
        <f t="shared" si="218"/>
        <v>carealertdesc</v>
      </c>
      <c r="AT629" s="3">
        <f t="shared" si="219"/>
        <v>200</v>
      </c>
      <c r="AU629" s="3">
        <f t="shared" si="220"/>
        <v>200</v>
      </c>
      <c r="AV629" s="3" t="str">
        <f t="shared" si="221"/>
        <v/>
      </c>
      <c r="AW629" s="3" t="str">
        <f t="shared" si="221"/>
        <v/>
      </c>
      <c r="AX629" s="3" t="str">
        <f t="shared" si="221"/>
        <v/>
      </c>
      <c r="AY629" s="3" t="str">
        <f t="shared" si="221"/>
        <v/>
      </c>
      <c r="AZ629" s="3" t="str">
        <f t="shared" si="221"/>
        <v/>
      </c>
      <c r="BA629" s="3" t="str">
        <f t="shared" si="221"/>
        <v/>
      </c>
      <c r="BB629" s="3" t="str">
        <f t="shared" si="221"/>
        <v/>
      </c>
      <c r="BC629" s="3" t="str">
        <f t="shared" si="221"/>
        <v/>
      </c>
      <c r="BD629" s="3" t="str">
        <f t="shared" si="221"/>
        <v/>
      </c>
    </row>
    <row r="630" spans="1:56" ht="14.25" customHeight="1" x14ac:dyDescent="0.45">
      <c r="A630" s="3" t="str">
        <f t="shared" si="203"/>
        <v>CareAlerts.metric_Type</v>
      </c>
      <c r="B630" t="s">
        <v>721</v>
      </c>
      <c r="C630">
        <v>17</v>
      </c>
      <c r="D630" t="s">
        <v>795</v>
      </c>
      <c r="E630" s="4" t="s">
        <v>745</v>
      </c>
      <c r="F630" t="s">
        <v>745</v>
      </c>
      <c r="G630" t="s">
        <v>6</v>
      </c>
      <c r="H630" s="3">
        <f t="shared" si="217"/>
        <v>50</v>
      </c>
      <c r="I630" t="s">
        <v>860</v>
      </c>
      <c r="J630" s="4" t="s">
        <v>1049</v>
      </c>
      <c r="K630" t="s">
        <v>746</v>
      </c>
      <c r="L630" t="s">
        <v>747</v>
      </c>
      <c r="N630" s="4"/>
      <c r="O630" s="3" t="b">
        <f t="shared" si="204"/>
        <v>0</v>
      </c>
      <c r="P630" s="3" t="str">
        <f t="shared" si="205"/>
        <v>CareAlerts</v>
      </c>
      <c r="Q630" s="3" t="str">
        <f t="shared" si="206"/>
        <v>varchar(50)</v>
      </c>
      <c r="S630" s="3" t="str">
        <f t="shared" si="207"/>
        <v>varchar(50)</v>
      </c>
      <c r="T630" s="3" t="str">
        <f t="shared" si="208"/>
        <v>alter table deerwalk.CareAlerts add metric_Type varchar(50)</v>
      </c>
      <c r="U630" s="3" t="str">
        <f t="shared" si="209"/>
        <v>exec db.ColumnPropertySet 'CareAlerts', 'metric_Type', 'Metric type', @tableSchema='deerwalk'</v>
      </c>
      <c r="V630" s="3" t="str">
        <f t="shared" si="210"/>
        <v>exec db.ColumnPropertySet 'CareAlerts', 'metric_Type', 'Positive Metric or Negative Metric', @propertyName='SampleData', @tableSchema='deerwalk'</v>
      </c>
      <c r="W630" s="3" t="str">
        <f t="shared" si="211"/>
        <v/>
      </c>
      <c r="X630" s="3" t="str">
        <f t="shared" si="212"/>
        <v xml:space="preserve">/// &lt;summary&gt;Metric type&lt;/summary&gt;
[Description("Metric type")]
[Column("metric_Type")]
[SampleData("Positive Metric or Negative Metric")]
[MaxLength(50)]
public string metric_Type { get; set; }
</v>
      </c>
      <c r="Y630" s="5" t="str">
        <f t="shared" si="213"/>
        <v>@Html.DescriptionListElement(model =&gt; model.metric_Type)</v>
      </c>
      <c r="Z630" s="3" t="str">
        <f t="shared" si="214"/>
        <v>MetricType</v>
      </c>
      <c r="AA630" s="3" t="str">
        <f t="shared" si="215"/>
        <v/>
      </c>
      <c r="AC630" s="3" t="str">
        <f t="shared" si="216"/>
        <v>exec db.ColumnPropertySet 'CareAlerts', 'metric_Type', 'Metric Type', @propertyName='DisplayName', @tableSchema='deerwalk'</v>
      </c>
      <c r="AR630" s="3" t="str">
        <f t="shared" si="222"/>
        <v>metric_Type</v>
      </c>
      <c r="AS630" s="3" t="str">
        <f t="shared" si="218"/>
        <v>metricType</v>
      </c>
      <c r="AT630" s="3">
        <f t="shared" si="219"/>
        <v>50</v>
      </c>
      <c r="AU630" s="3">
        <f t="shared" si="220"/>
        <v>50</v>
      </c>
      <c r="AV630" s="3" t="str">
        <f t="shared" si="221"/>
        <v/>
      </c>
      <c r="AW630" s="3" t="str">
        <f t="shared" si="221"/>
        <v/>
      </c>
      <c r="AX630" s="3" t="str">
        <f t="shared" si="221"/>
        <v/>
      </c>
      <c r="AY630" s="3" t="str">
        <f t="shared" si="221"/>
        <v/>
      </c>
      <c r="AZ630" s="3" t="str">
        <f t="shared" si="221"/>
        <v/>
      </c>
      <c r="BA630" s="3" t="str">
        <f t="shared" si="221"/>
        <v/>
      </c>
      <c r="BB630" s="3" t="str">
        <f t="shared" si="221"/>
        <v/>
      </c>
      <c r="BC630" s="3" t="str">
        <f t="shared" si="221"/>
        <v/>
      </c>
      <c r="BD630" s="3" t="str">
        <f t="shared" si="221"/>
        <v/>
      </c>
    </row>
    <row r="631" spans="1:56" ht="14.25" customHeight="1" x14ac:dyDescent="0.45">
      <c r="A631" s="3" t="str">
        <f t="shared" si="203"/>
        <v>CareAlerts.metric_name</v>
      </c>
      <c r="B631" t="s">
        <v>721</v>
      </c>
      <c r="C631">
        <v>18</v>
      </c>
      <c r="D631" t="s">
        <v>795</v>
      </c>
      <c r="E631" s="4" t="s">
        <v>748</v>
      </c>
      <c r="F631" t="s">
        <v>748</v>
      </c>
      <c r="G631" t="s">
        <v>6</v>
      </c>
      <c r="H631" s="3">
        <f t="shared" si="217"/>
        <v>50</v>
      </c>
      <c r="I631" t="s">
        <v>860</v>
      </c>
      <c r="J631" s="4" t="s">
        <v>749</v>
      </c>
      <c r="K631" t="s">
        <v>749</v>
      </c>
      <c r="L631" t="s">
        <v>750</v>
      </c>
      <c r="N631" s="4"/>
      <c r="O631" s="3" t="b">
        <f t="shared" si="204"/>
        <v>0</v>
      </c>
      <c r="P631" s="3" t="str">
        <f t="shared" si="205"/>
        <v>CareAlerts</v>
      </c>
      <c r="Q631" s="3" t="str">
        <f t="shared" si="206"/>
        <v>varchar(50)</v>
      </c>
      <c r="S631" s="3" t="str">
        <f t="shared" si="207"/>
        <v>varchar(50)</v>
      </c>
      <c r="T631" s="3" t="str">
        <f t="shared" si="208"/>
        <v>alter table deerwalk.CareAlerts add metric_name varchar(50)</v>
      </c>
      <c r="U631" s="3" t="str">
        <f t="shared" si="209"/>
        <v>exec db.ColumnPropertySet 'CareAlerts', 'metric_name', 'Metric Name', @tableSchema='deerwalk'</v>
      </c>
      <c r="V631" s="3" t="str">
        <f t="shared" si="210"/>
        <v>exec db.ColumnPropertySet 'CareAlerts', 'metric_name', 'Wellness, Hypertension', @propertyName='SampleData', @tableSchema='deerwalk'</v>
      </c>
      <c r="W631" s="3" t="str">
        <f t="shared" si="211"/>
        <v/>
      </c>
      <c r="X631" s="3" t="str">
        <f t="shared" si="212"/>
        <v xml:space="preserve">/// &lt;summary&gt;Metric Name&lt;/summary&gt;
[Description("Metric Name")]
[Column("metric_name")]
[SampleData("Wellness, Hypertension")]
[MaxLength(50)]
public string metric_name { get; set; }
</v>
      </c>
      <c r="Y631" s="5" t="str">
        <f t="shared" si="213"/>
        <v>@Html.DescriptionListElement(model =&gt; model.metric_name)</v>
      </c>
      <c r="Z631" s="3" t="str">
        <f t="shared" si="214"/>
        <v>MetricName</v>
      </c>
      <c r="AA631" s="3" t="str">
        <f t="shared" si="215"/>
        <v/>
      </c>
      <c r="AC631" s="3" t="str">
        <f t="shared" si="216"/>
        <v>exec db.ColumnPropertySet 'CareAlerts', 'metric_name', 'Metric Name', @propertyName='DisplayName', @tableSchema='deerwalk'</v>
      </c>
      <c r="AR631" s="3" t="str">
        <f t="shared" si="222"/>
        <v>metric_name</v>
      </c>
      <c r="AS631" s="3" t="str">
        <f t="shared" si="218"/>
        <v>metricname</v>
      </c>
      <c r="AT631" s="3">
        <f t="shared" si="219"/>
        <v>50</v>
      </c>
      <c r="AU631" s="3">
        <f t="shared" si="220"/>
        <v>50</v>
      </c>
      <c r="AV631" s="3" t="str">
        <f t="shared" si="221"/>
        <v/>
      </c>
      <c r="AW631" s="3" t="str">
        <f t="shared" si="221"/>
        <v/>
      </c>
      <c r="AX631" s="3" t="str">
        <f t="shared" si="221"/>
        <v/>
      </c>
      <c r="AY631" s="3" t="str">
        <f t="shared" si="221"/>
        <v/>
      </c>
      <c r="AZ631" s="3" t="str">
        <f t="shared" si="221"/>
        <v/>
      </c>
      <c r="BA631" s="3" t="str">
        <f t="shared" si="221"/>
        <v/>
      </c>
      <c r="BB631" s="3" t="str">
        <f t="shared" si="221"/>
        <v/>
      </c>
      <c r="BC631" s="3" t="str">
        <f t="shared" si="221"/>
        <v/>
      </c>
      <c r="BD631" s="3" t="str">
        <f t="shared" si="221"/>
        <v/>
      </c>
    </row>
  </sheetData>
  <autoFilter ref="A2:AB631" xr:uid="{00000000-0009-0000-0000-000000000000}"/>
  <dataValidations count="1">
    <dataValidation type="list" allowBlank="1" showInputMessage="1" showErrorMessage="1" sqref="N3:N631" xr:uid="{00000000-0002-0000-0000-000000000000}">
      <formula1>PhiClassifications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3" sqref="A13"/>
    </sheetView>
  </sheetViews>
  <sheetFormatPr defaultRowHeight="14.25" x14ac:dyDescent="0.45"/>
  <cols>
    <col min="1" max="1" width="17.73046875" bestFit="1" customWidth="1"/>
    <col min="2" max="2" width="17.73046875" customWidth="1"/>
    <col min="3" max="3" width="15.265625" bestFit="1" customWidth="1"/>
    <col min="4" max="4" width="15.265625" customWidth="1"/>
    <col min="7" max="7" width="26" customWidth="1"/>
    <col min="8" max="8" width="27.9296875" customWidth="1"/>
  </cols>
  <sheetData>
    <row r="1" spans="1:12" s="2" customFormat="1" x14ac:dyDescent="0.45">
      <c r="A1" s="2" t="s">
        <v>752</v>
      </c>
      <c r="B1" s="2" t="s">
        <v>886</v>
      </c>
      <c r="C1" s="2" t="s">
        <v>753</v>
      </c>
      <c r="D1" s="2" t="s">
        <v>789</v>
      </c>
      <c r="E1" s="2" t="s">
        <v>754</v>
      </c>
      <c r="F1" s="2" t="s">
        <v>770</v>
      </c>
    </row>
    <row r="2" spans="1:12" x14ac:dyDescent="0.45">
      <c r="A2" t="s">
        <v>84</v>
      </c>
      <c r="B2" s="4" t="s">
        <v>84</v>
      </c>
      <c r="C2" s="4" t="s">
        <v>84</v>
      </c>
      <c r="D2" s="4" t="s">
        <v>84</v>
      </c>
      <c r="F2" s="4" t="s">
        <v>771</v>
      </c>
      <c r="G2" s="3" t="str">
        <f t="shared" ref="G2:G13" si="0">"create table "&amp;SchemaName&amp;"."&amp;$C2&amp;" ("&amp;F2&amp;" bigint not null identity primary key, CreatedAtUtc datetime not null default(GetUtcDate()), TenantId int not null references Tenants(TenantId), ContactId bigint references Contacts(ContactId))"</f>
        <v>create table deerwalk.Eligibility (EligibilityId bigint not null identity primary key, CreatedAtUtc datetime not null default(GetUtcDate()), TenantId int not null references Tenants(TenantId), ContactId bigint references Contacts(ContactId))</v>
      </c>
      <c r="H2" s="3" t="str">
        <f t="shared" ref="H2:H13" si="1">"exec db.TablePropertySet  '"&amp;$C2&amp;"', '1', @propertyName='AddToDbContext', @tableSchema='"&amp;SchemaName&amp;"'"</f>
        <v>exec db.TablePropertySet  'Eligibility', '1', @propertyName='AddToDbContext', @tableSchema='deerwalk'</v>
      </c>
      <c r="I2" s="3" t="str">
        <f t="shared" ref="I2:I13" si="2">"exec db.TablePropertySet  '"&amp;$C2&amp;"', '1', @propertyName='GeneratePoco', @tableSchema='"&amp;SchemaName&amp;"'"</f>
        <v>exec db.TablePropertySet  'Eligibility', '1', @propertyName='GeneratePoco', @tableSchema='deerwalk'</v>
      </c>
      <c r="J2" s="3" t="str">
        <f t="shared" ref="J2:J13" si="3">IF(ISBLANK(E2),"","exec db.TablePropertySet  '"&amp;$C2&amp;"', '"&amp;E2&amp;"', @propertyName='Comment', @tableSchema='"&amp;SchemaName&amp;"'")</f>
        <v/>
      </c>
      <c r="K2" s="3" t="str">
        <f>IF(LEN(E2)&gt;1,"/// &lt;summary&gt;"&amp;E2&amp;"&lt;/summary&gt;
"&amp;"[Description("""&amp;E2&amp;""")]
","")&amp;"[DocumentCollection(CrmDdbContext.DatabaseName, """&amp;C2&amp;""")]
public partial class "&amp;D2&amp;" : DeerwalkDdbEntity
{
    public static readonly "&amp;D2&amp;"[] None = new "&amp;D2&amp;"[0];
}
"</f>
        <v xml:space="preserve">[DocumentCollection(CrmDdbContext.DatabaseName, "Eligibility")]
public partial class Eligibility : DeerwalkDdbEntity
{
    public static readonly Eligibility[] None = new Eligibility[0];
}
</v>
      </c>
      <c r="L2" s="3" t="str">
        <f>"insert into deerwalk."&amp;C2&amp;" select getutcdate(), @tenantId, null, i.* from i."&amp;B2&amp;" i"</f>
        <v>insert into deerwalk.Eligibility select getutcdate(), @tenantId, null, i.* from i.Eligibility i</v>
      </c>
    </row>
    <row r="3" spans="1:12" x14ac:dyDescent="0.45">
      <c r="A3" t="s">
        <v>199</v>
      </c>
      <c r="B3" s="4" t="s">
        <v>199</v>
      </c>
      <c r="C3" s="4" t="s">
        <v>199</v>
      </c>
      <c r="D3" s="4" t="s">
        <v>199</v>
      </c>
      <c r="F3" s="4" t="s">
        <v>772</v>
      </c>
      <c r="G3" s="3" t="str">
        <f t="shared" si="0"/>
        <v>create table deerwalk.Pharmacy (PharmacyId bigint not null identity primary key, CreatedAtUtc datetime not null default(GetUtcDate()), TenantId int not null references Tenants(TenantId), ContactId bigint references Contacts(ContactId))</v>
      </c>
      <c r="H3" s="3" t="str">
        <f t="shared" si="1"/>
        <v>exec db.TablePropertySet  'Pharmacy', '1', @propertyName='AddToDbContext', @tableSchema='deerwalk'</v>
      </c>
      <c r="I3" s="3" t="str">
        <f t="shared" si="2"/>
        <v>exec db.TablePropertySet  'Pharmacy', '1', @propertyName='GeneratePoco', @tableSchema='deerwalk'</v>
      </c>
      <c r="J3" s="3" t="str">
        <f t="shared" si="3"/>
        <v/>
      </c>
      <c r="K3" s="3" t="str">
        <f t="shared" ref="K3:K13" si="4">IF(LEN(E3)&gt;1,"/// &lt;summary&gt;"&amp;E3&amp;"&lt;/summary&gt;
"&amp;"[Description("""&amp;E3&amp;""")]
","")&amp;"[DocumentCollection(CrmDdbContext.DatabaseName, """&amp;C3&amp;""")]
public partial class "&amp;D3&amp;" : DeerwalkDdbEntity
{
    public static readonly "&amp;D3&amp;"[] None = new "&amp;D3&amp;"[0];
}
"</f>
        <v xml:space="preserve">[DocumentCollection(CrmDdbContext.DatabaseName, "Pharmacy")]
public partial class Pharmacy : DeerwalkDdbEntity
{
    public static readonly Pharmacy[] None = new Pharmacy[0];
}
</v>
      </c>
      <c r="L3" s="3" t="str">
        <f t="shared" ref="L3:L13" si="5">"insert into deerwalk."&amp;C3&amp;" select getutcdate(), @tenantId, null, i.* from i."&amp;B3&amp;" i"</f>
        <v>insert into deerwalk.Pharmacy select getutcdate(), @tenantId, null, i.* from i.Pharmacy i</v>
      </c>
    </row>
    <row r="4" spans="1:12" x14ac:dyDescent="0.45">
      <c r="A4" t="s">
        <v>319</v>
      </c>
      <c r="B4" s="4" t="s">
        <v>889</v>
      </c>
      <c r="C4" s="4" t="s">
        <v>755</v>
      </c>
      <c r="D4" s="4" t="s">
        <v>783</v>
      </c>
      <c r="F4" s="4" t="s">
        <v>773</v>
      </c>
      <c r="G4" s="3" t="str">
        <f t="shared" si="0"/>
        <v>create table deerwalk.MedicalClaims (MedicalClaimId bigint not null identity primary key, CreatedAtUtc datetime not null default(GetUtcDate()), TenantId int not null references Tenants(TenantId), ContactId bigint references Contacts(ContactId))</v>
      </c>
      <c r="H4" s="3" t="str">
        <f t="shared" si="1"/>
        <v>exec db.TablePropertySet  'MedicalClaims', '1', @propertyName='AddToDbContext', @tableSchema='deerwalk'</v>
      </c>
      <c r="I4" s="3" t="str">
        <f t="shared" si="2"/>
        <v>exec db.TablePropertySet  'MedicalClaims', '1', @propertyName='GeneratePoco', @tableSchema='deerwalk'</v>
      </c>
      <c r="J4" s="3" t="str">
        <f t="shared" si="3"/>
        <v/>
      </c>
      <c r="K4" s="3" t="str">
        <f t="shared" si="4"/>
        <v xml:space="preserve">[DocumentCollection(CrmDdbContext.DatabaseName, "MedicalClaims")]
public partial class MedicalClaim : DeerwalkDdbEntity
{
    public static readonly MedicalClaim[] None = new MedicalClaim[0];
}
</v>
      </c>
      <c r="L4" s="3" t="str">
        <f t="shared" si="5"/>
        <v>insert into deerwalk.MedicalClaims select getutcdate(), @tenantId, null, i.* from i.Medical i</v>
      </c>
    </row>
    <row r="5" spans="1:12" x14ac:dyDescent="0.45">
      <c r="A5" t="s">
        <v>617</v>
      </c>
      <c r="B5" s="4" t="s">
        <v>617</v>
      </c>
      <c r="C5" s="4" t="s">
        <v>617</v>
      </c>
      <c r="D5" s="4" t="s">
        <v>784</v>
      </c>
      <c r="F5" s="4" t="s">
        <v>774</v>
      </c>
      <c r="G5" s="3" t="str">
        <f t="shared" si="0"/>
        <v>create table deerwalk.Demographics (DemographicId bigint not null identity primary key, CreatedAtUtc datetime not null default(GetUtcDate()), TenantId int not null references Tenants(TenantId), ContactId bigint references Contacts(ContactId))</v>
      </c>
      <c r="H5" s="3" t="str">
        <f t="shared" si="1"/>
        <v>exec db.TablePropertySet  'Demographics', '1', @propertyName='AddToDbContext', @tableSchema='deerwalk'</v>
      </c>
      <c r="I5" s="3" t="str">
        <f t="shared" si="2"/>
        <v>exec db.TablePropertySet  'Demographics', '1', @propertyName='GeneratePoco', @tableSchema='deerwalk'</v>
      </c>
      <c r="J5" s="3" t="str">
        <f t="shared" si="3"/>
        <v/>
      </c>
      <c r="K5" s="3" t="str">
        <f t="shared" si="4"/>
        <v xml:space="preserve">[DocumentCollection(CrmDdbContext.DatabaseName, "Demographics")]
public partial class Demographic : DeerwalkDdbEntity
{
    public static readonly Demographic[] None = new Demographic[0];
}
</v>
      </c>
      <c r="L5" s="3" t="str">
        <f t="shared" si="5"/>
        <v>insert into deerwalk.Demographics select getutcdate(), @tenantId, null, i.* from i.Demographics i</v>
      </c>
    </row>
    <row r="6" spans="1:12" x14ac:dyDescent="0.45">
      <c r="A6" t="s">
        <v>627</v>
      </c>
      <c r="B6" s="4" t="s">
        <v>884</v>
      </c>
      <c r="C6" s="4" t="s">
        <v>884</v>
      </c>
      <c r="D6" s="4" t="s">
        <v>627</v>
      </c>
      <c r="F6" s="4" t="s">
        <v>775</v>
      </c>
      <c r="G6" s="3" t="str">
        <f t="shared" si="0"/>
        <v>create table deerwalk.Visits (VisitId bigint not null identity primary key, CreatedAtUtc datetime not null default(GetUtcDate()), TenantId int not null references Tenants(TenantId), ContactId bigint references Contacts(ContactId))</v>
      </c>
      <c r="H6" s="3" t="str">
        <f t="shared" si="1"/>
        <v>exec db.TablePropertySet  'Visits', '1', @propertyName='AddToDbContext', @tableSchema='deerwalk'</v>
      </c>
      <c r="I6" s="3" t="str">
        <f t="shared" si="2"/>
        <v>exec db.TablePropertySet  'Visits', '1', @propertyName='GeneratePoco', @tableSchema='deerwalk'</v>
      </c>
      <c r="J6" s="3" t="str">
        <f t="shared" si="3"/>
        <v/>
      </c>
      <c r="K6" s="3" t="str">
        <f t="shared" si="4"/>
        <v xml:space="preserve">[DocumentCollection(CrmDdbContext.DatabaseName, "Visits")]
public partial class Visit : DeerwalkDdbEntity
{
    public static readonly Visit[] None = new Visit[0];
}
</v>
      </c>
      <c r="L6" s="3" t="str">
        <f t="shared" si="5"/>
        <v>insert into deerwalk.Visits select getutcdate(), @tenantId, null, i.* from i.Visits i</v>
      </c>
    </row>
    <row r="7" spans="1:12" x14ac:dyDescent="0.45">
      <c r="A7" t="s">
        <v>649</v>
      </c>
      <c r="B7" s="4" t="s">
        <v>887</v>
      </c>
      <c r="C7" s="4" t="s">
        <v>756</v>
      </c>
      <c r="D7" s="4" t="s">
        <v>756</v>
      </c>
      <c r="E7" t="s">
        <v>763</v>
      </c>
      <c r="F7" s="4" t="s">
        <v>776</v>
      </c>
      <c r="G7" s="3" t="str">
        <f t="shared" si="0"/>
        <v>create table deerwalk.MemberPCP (MemberPcpId bigint not null identity primary key, CreatedAtUtc datetime not null default(GetUtcDate()), TenantId int not null references Tenants(TenantId), ContactId bigint references Contacts(ContactId))</v>
      </c>
      <c r="H7" s="3" t="str">
        <f t="shared" si="1"/>
        <v>exec db.TablePropertySet  'MemberPCP', '1', @propertyName='AddToDbContext', @tableSchema='deerwalk'</v>
      </c>
      <c r="I7" s="3" t="str">
        <f t="shared" si="2"/>
        <v>exec db.TablePropertySet  'MemberPCP', '1', @propertyName='GeneratePoco', @tableSchema='deerwalk'</v>
      </c>
      <c r="J7" s="3" t="str">
        <f t="shared" si="3"/>
        <v>exec db.TablePropertySet  'MemberPCP', 'Beneficiary Provider --- Switching of a member from one provider to next and the next in different point of time. Also need to apply patient attribution logic.', @propertyName='Comment', @tableSchema='deerwalk'</v>
      </c>
      <c r="K7" s="3" t="str">
        <f t="shared" si="4"/>
        <v xml:space="preserve">/// &lt;summary&gt;Beneficiary Provider --- Switching of a member from one provider to next and the next in different point of time. Also need to apply patient attribution logic.&lt;/summary&gt;
[Description("Beneficiary Provider --- Switching of a member from one provider to next and the next in different point of time. Also need to apply patient attribution logic.")]
[DocumentCollection(CrmDdbContext.DatabaseName, "MemberPCP")]
public partial class MemberPCP : DeerwalkDdbEntity
{
    public static readonly MemberPCP[] None = new MemberPCP[0];
}
</v>
      </c>
      <c r="L7" s="3" t="str">
        <f t="shared" si="5"/>
        <v>insert into deerwalk.MemberPCP select getutcdate(), @tenantId, null, i.* from i.PCP i</v>
      </c>
    </row>
    <row r="8" spans="1:12" x14ac:dyDescent="0.45">
      <c r="A8" t="s">
        <v>676</v>
      </c>
      <c r="B8" s="4" t="s">
        <v>757</v>
      </c>
      <c r="C8" s="4" t="s">
        <v>757</v>
      </c>
      <c r="D8" s="4" t="s">
        <v>785</v>
      </c>
      <c r="E8" t="s">
        <v>762</v>
      </c>
      <c r="F8" s="4" t="s">
        <v>777</v>
      </c>
      <c r="G8" s="3" t="str">
        <f t="shared" si="0"/>
        <v>create table deerwalk.Scores (ScoreId bigint not null identity primary key, CreatedAtUtc datetime not null default(GetUtcDate()), TenantId int not null references Tenants(TenantId), ContactId bigint references Contacts(ContactId))</v>
      </c>
      <c r="H8" s="3" t="str">
        <f t="shared" si="1"/>
        <v>exec db.TablePropertySet  'Scores', '1', @propertyName='AddToDbContext', @tableSchema='deerwalk'</v>
      </c>
      <c r="I8" s="3" t="str">
        <f t="shared" si="2"/>
        <v>exec db.TablePropertySet  'Scores', '1', @propertyName='GeneratePoco', @tableSchema='deerwalk'</v>
      </c>
      <c r="J8" s="3" t="str">
        <f t="shared" si="3"/>
        <v>exec db.TablePropertySet  'Scores', 'Milliman Advanced Risk Adjuster Scores', @propertyName='Comment', @tableSchema='deerwalk'</v>
      </c>
      <c r="K8" s="3" t="str">
        <f t="shared" si="4"/>
        <v xml:space="preserve">/// &lt;summary&gt;Milliman Advanced Risk Adjuster Scores&lt;/summary&gt;
[Description("Milliman Advanced Risk Adjuster Scores")]
[DocumentCollection(CrmDdbContext.DatabaseName, "Scores")]
public partial class Score : DeerwalkDdbEntity
{
    public static readonly Score[] None = new Score[0];
}
</v>
      </c>
      <c r="L8" s="3" t="str">
        <f t="shared" si="5"/>
        <v>insert into deerwalk.Scores select getutcdate(), @tenantId, null, i.* from i.Scores i</v>
      </c>
    </row>
    <row r="9" spans="1:12" x14ac:dyDescent="0.45">
      <c r="A9" t="s">
        <v>677</v>
      </c>
      <c r="B9" s="4" t="s">
        <v>758</v>
      </c>
      <c r="C9" s="4" t="s">
        <v>758</v>
      </c>
      <c r="D9" s="4" t="s">
        <v>786</v>
      </c>
      <c r="E9" t="s">
        <v>762</v>
      </c>
      <c r="F9" s="4" t="s">
        <v>778</v>
      </c>
      <c r="G9" s="3" t="str">
        <f t="shared" si="0"/>
        <v>create table deerwalk.HistoricalScores (HistoricalScoreId bigint not null identity primary key, CreatedAtUtc datetime not null default(GetUtcDate()), TenantId int not null references Tenants(TenantId), ContactId bigint references Contacts(ContactId))</v>
      </c>
      <c r="H9" s="3" t="str">
        <f t="shared" si="1"/>
        <v>exec db.TablePropertySet  'HistoricalScores', '1', @propertyName='AddToDbContext', @tableSchema='deerwalk'</v>
      </c>
      <c r="I9" s="3" t="str">
        <f t="shared" si="2"/>
        <v>exec db.TablePropertySet  'HistoricalScores', '1', @propertyName='GeneratePoco', @tableSchema='deerwalk'</v>
      </c>
      <c r="J9" s="3" t="str">
        <f t="shared" si="3"/>
        <v>exec db.TablePropertySet  'HistoricalScores', 'Milliman Advanced Risk Adjuster Scores', @propertyName='Comment', @tableSchema='deerwalk'</v>
      </c>
      <c r="K9" s="3" t="str">
        <f t="shared" si="4"/>
        <v xml:space="preserve">/// &lt;summary&gt;Milliman Advanced Risk Adjuster Scores&lt;/summary&gt;
[Description("Milliman Advanced Risk Adjuster Scores")]
[DocumentCollection(CrmDdbContext.DatabaseName, "HistoricalScores")]
public partial class HistoricalScore : DeerwalkDdbEntity
{
    public static readonly HistoricalScore[] None = new HistoricalScore[0];
}
</v>
      </c>
      <c r="L9" s="3" t="str">
        <f t="shared" si="5"/>
        <v>insert into deerwalk.HistoricalScores select getutcdate(), @tenantId, null, i.* from i.HistoricalScores i</v>
      </c>
    </row>
    <row r="10" spans="1:12" x14ac:dyDescent="0.45">
      <c r="A10" t="s">
        <v>693</v>
      </c>
      <c r="B10" s="4" t="s">
        <v>693</v>
      </c>
      <c r="C10" s="4" t="s">
        <v>693</v>
      </c>
      <c r="D10" s="4" t="s">
        <v>693</v>
      </c>
      <c r="F10" s="4" t="s">
        <v>779</v>
      </c>
      <c r="G10" s="3" t="str">
        <f t="shared" si="0"/>
        <v>create table deerwalk.Participation (ParticipationId bigint not null identity primary key, CreatedAtUtc datetime not null default(GetUtcDate()), TenantId int not null references Tenants(TenantId), ContactId bigint references Contacts(ContactId))</v>
      </c>
      <c r="H10" s="3" t="str">
        <f t="shared" si="1"/>
        <v>exec db.TablePropertySet  'Participation', '1', @propertyName='AddToDbContext', @tableSchema='deerwalk'</v>
      </c>
      <c r="I10" s="3" t="str">
        <f t="shared" si="2"/>
        <v>exec db.TablePropertySet  'Participation', '1', @propertyName='GeneratePoco', @tableSchema='deerwalk'</v>
      </c>
      <c r="J10" s="3" t="str">
        <f t="shared" si="3"/>
        <v/>
      </c>
      <c r="K10" s="3" t="str">
        <f t="shared" si="4"/>
        <v xml:space="preserve">[DocumentCollection(CrmDdbContext.DatabaseName, "Participation")]
public partial class Participation : DeerwalkDdbEntity
{
    public static readonly Participation[] None = new Participation[0];
}
</v>
      </c>
      <c r="L10" s="3" t="str">
        <f t="shared" si="5"/>
        <v>insert into deerwalk.Participation select getutcdate(), @tenantId, null, i.* from i.Participation i</v>
      </c>
    </row>
    <row r="11" spans="1:12" x14ac:dyDescent="0.45">
      <c r="A11" t="s">
        <v>694</v>
      </c>
      <c r="B11" s="4" t="s">
        <v>759</v>
      </c>
      <c r="C11" s="4" t="s">
        <v>759</v>
      </c>
      <c r="D11" s="4" t="s">
        <v>787</v>
      </c>
      <c r="F11" s="4" t="s">
        <v>780</v>
      </c>
      <c r="G11" s="3" t="str">
        <f t="shared" si="0"/>
        <v>create table deerwalk.QualityMetrics (QualityMetricId bigint not null identity primary key, CreatedAtUtc datetime not null default(GetUtcDate()), TenantId int not null references Tenants(TenantId), ContactId bigint references Contacts(ContactId))</v>
      </c>
      <c r="H11" s="3" t="str">
        <f t="shared" si="1"/>
        <v>exec db.TablePropertySet  'QualityMetrics', '1', @propertyName='AddToDbContext', @tableSchema='deerwalk'</v>
      </c>
      <c r="I11" s="3" t="str">
        <f t="shared" si="2"/>
        <v>exec db.TablePropertySet  'QualityMetrics', '1', @propertyName='GeneratePoco', @tableSchema='deerwalk'</v>
      </c>
      <c r="J11" s="3" t="str">
        <f t="shared" si="3"/>
        <v/>
      </c>
      <c r="K11" s="3" t="str">
        <f t="shared" si="4"/>
        <v xml:space="preserve">[DocumentCollection(CrmDdbContext.DatabaseName, "QualityMetrics")]
public partial class QualityMetric : DeerwalkDdbEntity
{
    public static readonly QualityMetric[] None = new QualityMetric[0];
}
</v>
      </c>
      <c r="L11" s="3" t="str">
        <f t="shared" si="5"/>
        <v>insert into deerwalk.QualityMetrics select getutcdate(), @tenantId, null, i.* from i.QualityMetrics i</v>
      </c>
    </row>
    <row r="12" spans="1:12" x14ac:dyDescent="0.45">
      <c r="A12" t="s">
        <v>720</v>
      </c>
      <c r="B12" s="4" t="s">
        <v>888</v>
      </c>
      <c r="C12" s="4" t="s">
        <v>760</v>
      </c>
      <c r="D12" s="4" t="s">
        <v>760</v>
      </c>
      <c r="F12" s="4" t="s">
        <v>781</v>
      </c>
      <c r="G12" s="3" t="str">
        <f t="shared" si="0"/>
        <v>create table deerwalk.HighCostDiagnosis (HighCostDiagnosisId bigint not null identity primary key, CreatedAtUtc datetime not null default(GetUtcDate()), TenantId int not null references Tenants(TenantId), ContactId bigint references Contacts(ContactId))</v>
      </c>
      <c r="H12" s="3" t="str">
        <f t="shared" si="1"/>
        <v>exec db.TablePropertySet  'HighCostDiagnosis', '1', @propertyName='AddToDbContext', @tableSchema='deerwalk'</v>
      </c>
      <c r="I12" s="3" t="str">
        <f t="shared" si="2"/>
        <v>exec db.TablePropertySet  'HighCostDiagnosis', '1', @propertyName='GeneratePoco', @tableSchema='deerwalk'</v>
      </c>
      <c r="J12" s="3" t="str">
        <f t="shared" si="3"/>
        <v/>
      </c>
      <c r="K12" s="3" t="str">
        <f t="shared" si="4"/>
        <v xml:space="preserve">[DocumentCollection(CrmDdbContext.DatabaseName, "HighCostDiagnosis")]
public partial class HighCostDiagnosis : DeerwalkDdbEntity
{
    public static readonly HighCostDiagnosis[] None = new HighCostDiagnosis[0];
}
</v>
      </c>
      <c r="L12" s="3" t="str">
        <f t="shared" si="5"/>
        <v>insert into deerwalk.HighCostDiagnosis select getutcdate(), @tenantId, null, i.* from i.HighCost i</v>
      </c>
    </row>
    <row r="13" spans="1:12" x14ac:dyDescent="0.45">
      <c r="A13" t="s">
        <v>721</v>
      </c>
      <c r="B13" s="4" t="s">
        <v>761</v>
      </c>
      <c r="C13" s="4" t="s">
        <v>761</v>
      </c>
      <c r="D13" s="4" t="s">
        <v>788</v>
      </c>
      <c r="F13" s="4" t="s">
        <v>782</v>
      </c>
      <c r="G13" s="3" t="str">
        <f t="shared" si="0"/>
        <v>create table deerwalk.CareAlerts (CareAlertId bigint not null identity primary key, CreatedAtUtc datetime not null default(GetUtcDate()), TenantId int not null references Tenants(TenantId), ContactId bigint references Contacts(ContactId))</v>
      </c>
      <c r="H13" s="3" t="str">
        <f t="shared" si="1"/>
        <v>exec db.TablePropertySet  'CareAlerts', '1', @propertyName='AddToDbContext', @tableSchema='deerwalk'</v>
      </c>
      <c r="I13" s="3" t="str">
        <f t="shared" si="2"/>
        <v>exec db.TablePropertySet  'CareAlerts', '1', @propertyName='GeneratePoco', @tableSchema='deerwalk'</v>
      </c>
      <c r="J13" s="3" t="str">
        <f t="shared" si="3"/>
        <v/>
      </c>
      <c r="K13" s="3" t="str">
        <f t="shared" si="4"/>
        <v xml:space="preserve">[DocumentCollection(CrmDdbContext.DatabaseName, "CareAlerts")]
public partial class CareAlert : DeerwalkDdbEntity
{
    public static readonly CareAlert[] None = new CareAlert[0];
}
</v>
      </c>
      <c r="L13" s="3" t="str">
        <f t="shared" si="5"/>
        <v>insert into deerwalk.CareAlerts select getutcdate(), @tenantId, null, i.* from i.CareAlerts i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>
      <selection activeCell="D2" sqref="D2:F6"/>
    </sheetView>
  </sheetViews>
  <sheetFormatPr defaultRowHeight="14.25" x14ac:dyDescent="0.45"/>
  <cols>
    <col min="4" max="4" width="11.06640625" bestFit="1" customWidth="1"/>
  </cols>
  <sheetData>
    <row r="1" spans="1:7" x14ac:dyDescent="0.45">
      <c r="A1" t="s">
        <v>764</v>
      </c>
      <c r="B1" t="s">
        <v>765</v>
      </c>
      <c r="D1" s="2" t="s">
        <v>1</v>
      </c>
      <c r="E1" t="s">
        <v>792</v>
      </c>
      <c r="F1" t="s">
        <v>793</v>
      </c>
      <c r="G1" s="2" t="s">
        <v>890</v>
      </c>
    </row>
    <row r="2" spans="1:7" x14ac:dyDescent="0.45">
      <c r="D2" t="s">
        <v>6</v>
      </c>
      <c r="E2" t="s">
        <v>790</v>
      </c>
      <c r="F2">
        <v>1</v>
      </c>
      <c r="G2" t="s">
        <v>891</v>
      </c>
    </row>
    <row r="3" spans="1:7" x14ac:dyDescent="0.45">
      <c r="D3" t="s">
        <v>29</v>
      </c>
      <c r="E3" t="s">
        <v>875</v>
      </c>
      <c r="F3">
        <v>0</v>
      </c>
    </row>
    <row r="4" spans="1:7" x14ac:dyDescent="0.45">
      <c r="D4" t="s">
        <v>262</v>
      </c>
      <c r="E4" t="s">
        <v>262</v>
      </c>
      <c r="F4">
        <v>0</v>
      </c>
    </row>
    <row r="5" spans="1:7" x14ac:dyDescent="0.45">
      <c r="D5" t="s">
        <v>289</v>
      </c>
      <c r="E5" t="s">
        <v>791</v>
      </c>
      <c r="F5">
        <v>0</v>
      </c>
    </row>
    <row r="6" spans="1:7" x14ac:dyDescent="0.45">
      <c r="D6" t="s">
        <v>328</v>
      </c>
      <c r="E6" t="s">
        <v>328</v>
      </c>
      <c r="F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DW Fields</vt:lpstr>
      <vt:lpstr>DW Table Map</vt:lpstr>
      <vt:lpstr>Ref</vt:lpstr>
      <vt:lpstr>PhiClassifications</vt:lpstr>
      <vt:lpstr>SchemaName</vt:lpstr>
      <vt:lpstr>TableMap</vt:lpstr>
      <vt:lpstr>TypeMap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Thomas</dc:creator>
  <cp:lastModifiedBy>Jason Thomas</cp:lastModifiedBy>
  <dcterms:created xsi:type="dcterms:W3CDTF">2016-09-08T20:53:30Z</dcterms:created>
  <dcterms:modified xsi:type="dcterms:W3CDTF">2017-08-27T22:08:35Z</dcterms:modified>
</cp:coreProperties>
</file>