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0" windowHeight="1140"/>
  </bookViews>
  <sheets>
    <sheet name="20170407" sheetId="194" r:id="rId1"/>
    <sheet name="20170406" sheetId="193" r:id="rId2"/>
    <sheet name="20170405" sheetId="192" r:id="rId3"/>
    <sheet name="20170404" sheetId="191" r:id="rId4"/>
    <sheet name="20170403" sheetId="190" r:id="rId5"/>
    <sheet name="20170331" sheetId="189" r:id="rId6"/>
    <sheet name="20170330" sheetId="188" r:id="rId7"/>
    <sheet name="20170329" sheetId="187" r:id="rId8"/>
    <sheet name="20170328" sheetId="186" r:id="rId9"/>
    <sheet name="20170327" sheetId="185" r:id="rId10"/>
    <sheet name="20170324" sheetId="184" r:id="rId11"/>
    <sheet name="20170323" sheetId="183" r:id="rId12"/>
    <sheet name="20170322" sheetId="182" r:id="rId13"/>
    <sheet name="20170321" sheetId="181" r:id="rId14"/>
    <sheet name="20170320" sheetId="180" r:id="rId15"/>
    <sheet name="20170317" sheetId="179" r:id="rId16"/>
    <sheet name="20170316" sheetId="178" r:id="rId17"/>
    <sheet name="20170315" sheetId="177" r:id="rId18"/>
    <sheet name="20170314" sheetId="176" r:id="rId19"/>
    <sheet name="20170313" sheetId="175" r:id="rId20"/>
    <sheet name="20170310" sheetId="174" r:id="rId21"/>
    <sheet name="20170309" sheetId="173" r:id="rId22"/>
    <sheet name="20170308" sheetId="170" r:id="rId23"/>
    <sheet name="20170307" sheetId="169" r:id="rId24"/>
    <sheet name="20170306" sheetId="168" r:id="rId25"/>
    <sheet name="20170303" sheetId="167" r:id="rId26"/>
    <sheet name="20170302" sheetId="166" r:id="rId27"/>
    <sheet name="20170301" sheetId="165" r:id="rId28"/>
    <sheet name="20170228" sheetId="164" r:id="rId29"/>
    <sheet name="20170227" sheetId="163" r:id="rId30"/>
    <sheet name="20170224" sheetId="162" r:id="rId31"/>
    <sheet name="20170223" sheetId="161" r:id="rId32"/>
    <sheet name="20170222" sheetId="160" r:id="rId33"/>
    <sheet name="20170221" sheetId="159" r:id="rId34"/>
    <sheet name="20170220" sheetId="158" r:id="rId35"/>
    <sheet name="20170217" sheetId="157" r:id="rId36"/>
    <sheet name="20170216" sheetId="156" r:id="rId37"/>
    <sheet name="20170215" sheetId="155" r:id="rId38"/>
    <sheet name="20170214" sheetId="154" r:id="rId39"/>
    <sheet name="20170213" sheetId="153" r:id="rId40"/>
    <sheet name="20170210" sheetId="152" r:id="rId41"/>
    <sheet name="20170209" sheetId="151" r:id="rId42"/>
    <sheet name="20170208" sheetId="150" r:id="rId43"/>
    <sheet name="20170207" sheetId="149" r:id="rId44"/>
    <sheet name="20170206" sheetId="148" r:id="rId45"/>
    <sheet name="20170203" sheetId="147" r:id="rId46"/>
    <sheet name="20170126" sheetId="146" r:id="rId47"/>
    <sheet name="20170125" sheetId="145" r:id="rId48"/>
    <sheet name="20170124" sheetId="144" r:id="rId49"/>
    <sheet name="20170123" sheetId="143" r:id="rId50"/>
    <sheet name="20170120" sheetId="142" r:id="rId51"/>
    <sheet name="20170119" sheetId="141" r:id="rId52"/>
    <sheet name="20170118" sheetId="140" r:id="rId53"/>
    <sheet name="20170117" sheetId="139" r:id="rId54"/>
    <sheet name="20170116" sheetId="138" r:id="rId55"/>
    <sheet name="20170113" sheetId="137" r:id="rId56"/>
    <sheet name="20170112" sheetId="136" r:id="rId57"/>
    <sheet name="20170111" sheetId="135" r:id="rId58"/>
    <sheet name="20170110" sheetId="134" r:id="rId59"/>
    <sheet name="20170109" sheetId="133" r:id="rId60"/>
    <sheet name="20170106" sheetId="132" r:id="rId61"/>
    <sheet name="20170105" sheetId="131" r:id="rId62"/>
    <sheet name="20170104" sheetId="130" r:id="rId63"/>
    <sheet name="20170103" sheetId="129" r:id="rId64"/>
    <sheet name="20161230" sheetId="128" r:id="rId65"/>
    <sheet name="20161229" sheetId="127" r:id="rId66"/>
    <sheet name="20161228" sheetId="126" r:id="rId67"/>
    <sheet name="20161227" sheetId="125" r:id="rId68"/>
    <sheet name="20161226" sheetId="124" r:id="rId69"/>
    <sheet name="20161223" sheetId="123" r:id="rId70"/>
    <sheet name="20161222" sheetId="122" r:id="rId71"/>
    <sheet name="20161221" sheetId="121" r:id="rId72"/>
    <sheet name="20161220" sheetId="120" r:id="rId73"/>
    <sheet name="20161219" sheetId="119" r:id="rId74"/>
    <sheet name="20161216" sheetId="118" r:id="rId75"/>
    <sheet name="20161215" sheetId="117" r:id="rId76"/>
    <sheet name="20161214" sheetId="116" r:id="rId77"/>
    <sheet name="20161213" sheetId="115" r:id="rId78"/>
    <sheet name="20161212" sheetId="114" r:id="rId79"/>
    <sheet name="20161209" sheetId="113" r:id="rId80"/>
    <sheet name="20161208" sheetId="112" r:id="rId81"/>
    <sheet name="20161207" sheetId="111" r:id="rId82"/>
    <sheet name="20161206" sheetId="110" r:id="rId83"/>
    <sheet name="20161205" sheetId="109" r:id="rId84"/>
    <sheet name="20161202" sheetId="108" r:id="rId85"/>
    <sheet name="20161201" sheetId="107" r:id="rId86"/>
    <sheet name="20161130" sheetId="106" r:id="rId87"/>
    <sheet name="20161129" sheetId="105" r:id="rId88"/>
    <sheet name="20161128" sheetId="104" r:id="rId89"/>
    <sheet name="20161125" sheetId="103" r:id="rId90"/>
    <sheet name="20161124" sheetId="102" r:id="rId91"/>
    <sheet name="20161123" sheetId="101" r:id="rId92"/>
    <sheet name="20161122" sheetId="100" r:id="rId93"/>
    <sheet name="20161121" sheetId="99" r:id="rId94"/>
    <sheet name="20161118" sheetId="98" r:id="rId95"/>
    <sheet name="20161117" sheetId="97" r:id="rId96"/>
    <sheet name="20161116" sheetId="96" r:id="rId97"/>
    <sheet name="20161115" sheetId="95" r:id="rId98"/>
    <sheet name="20161114" sheetId="94" r:id="rId99"/>
    <sheet name="20161111" sheetId="93" r:id="rId100"/>
    <sheet name="20161110" sheetId="92" r:id="rId101"/>
    <sheet name="20161109" sheetId="91" r:id="rId102"/>
    <sheet name="20161108" sheetId="90" r:id="rId103"/>
    <sheet name="20161107" sheetId="89" r:id="rId104"/>
    <sheet name="20161104" sheetId="88" r:id="rId105"/>
    <sheet name="20161103" sheetId="87" r:id="rId106"/>
    <sheet name="20161102" sheetId="86" r:id="rId107"/>
    <sheet name="20161101" sheetId="85" r:id="rId108"/>
    <sheet name="20161031" sheetId="84" r:id="rId109"/>
    <sheet name="20161028" sheetId="83" r:id="rId110"/>
    <sheet name="20161027" sheetId="82" r:id="rId111"/>
    <sheet name="20161026" sheetId="81" r:id="rId112"/>
    <sheet name="20161025" sheetId="80" r:id="rId113"/>
    <sheet name="20161024" sheetId="79" r:id="rId114"/>
    <sheet name="20161021" sheetId="78" r:id="rId115"/>
    <sheet name="20161020" sheetId="77" r:id="rId116"/>
    <sheet name="20161019" sheetId="76" r:id="rId117"/>
    <sheet name="20161018" sheetId="75" r:id="rId118"/>
    <sheet name="20161017" sheetId="74" r:id="rId119"/>
    <sheet name="20161014" sheetId="73" r:id="rId120"/>
    <sheet name="20161013" sheetId="72" r:id="rId121"/>
    <sheet name="20160930" sheetId="71" r:id="rId122"/>
    <sheet name="20160929" sheetId="70" r:id="rId123"/>
    <sheet name="20160928" sheetId="69" r:id="rId124"/>
    <sheet name="20160927" sheetId="68" r:id="rId125"/>
    <sheet name="20160926" sheetId="67" r:id="rId126"/>
    <sheet name="20160923" sheetId="66" r:id="rId127"/>
    <sheet name="20160922" sheetId="65" r:id="rId128"/>
    <sheet name="20160921" sheetId="64" r:id="rId129"/>
    <sheet name="20160920" sheetId="63" r:id="rId130"/>
    <sheet name="20160919" sheetId="62" r:id="rId131"/>
    <sheet name="20160914" sheetId="61" r:id="rId132"/>
    <sheet name="20160913" sheetId="60" r:id="rId133"/>
    <sheet name="20160912" sheetId="59" r:id="rId134"/>
    <sheet name="20160909" sheetId="58" r:id="rId135"/>
    <sheet name="20160908" sheetId="57" r:id="rId136"/>
    <sheet name="20160907" sheetId="56" r:id="rId137"/>
    <sheet name="20160906" sheetId="55" r:id="rId138"/>
    <sheet name="20160905" sheetId="54" r:id="rId139"/>
    <sheet name="20160902" sheetId="53" r:id="rId140"/>
    <sheet name="20160901" sheetId="52" r:id="rId141"/>
    <sheet name="20160831" sheetId="51" r:id="rId142"/>
    <sheet name="20160830" sheetId="50" r:id="rId143"/>
    <sheet name="20160829" sheetId="49" r:id="rId144"/>
    <sheet name="20160826" sheetId="48" r:id="rId145"/>
    <sheet name="20160825" sheetId="47" r:id="rId146"/>
    <sheet name="20160824" sheetId="45" r:id="rId147"/>
    <sheet name="20160823" sheetId="44" r:id="rId148"/>
    <sheet name="20160819" sheetId="43" r:id="rId149"/>
    <sheet name="20160818" sheetId="42" r:id="rId150"/>
    <sheet name="20160817" sheetId="41" r:id="rId151"/>
    <sheet name="20160816" sheetId="40" r:id="rId152"/>
    <sheet name="20160815" sheetId="38" r:id="rId153"/>
    <sheet name="20160812" sheetId="37" r:id="rId154"/>
    <sheet name="20160811" sheetId="36" r:id="rId155"/>
    <sheet name="20160810" sheetId="35" r:id="rId156"/>
    <sheet name="20160809" sheetId="34" r:id="rId157"/>
    <sheet name="20160808" sheetId="33" r:id="rId158"/>
    <sheet name="20160805" sheetId="32" r:id="rId159"/>
    <sheet name="20160804" sheetId="31" r:id="rId160"/>
    <sheet name="20160803" sheetId="30" r:id="rId161"/>
    <sheet name="20160802" sheetId="29" r:id="rId162"/>
    <sheet name="20160801" sheetId="28" r:id="rId163"/>
    <sheet name="20160729" sheetId="27" r:id="rId164"/>
    <sheet name="20160728" sheetId="26" r:id="rId165"/>
    <sheet name="20160727" sheetId="25" r:id="rId166"/>
    <sheet name="20160726" sheetId="24" r:id="rId167"/>
    <sheet name="20160725" sheetId="23" r:id="rId168"/>
    <sheet name="20160722" sheetId="22" r:id="rId169"/>
    <sheet name="20160721" sheetId="21" r:id="rId170"/>
    <sheet name="20160720" sheetId="20" r:id="rId171"/>
    <sheet name="20160719" sheetId="19" r:id="rId172"/>
    <sheet name="20160718" sheetId="18" r:id="rId173"/>
    <sheet name="20160715" sheetId="17" r:id="rId174"/>
    <sheet name="20160714" sheetId="16" r:id="rId175"/>
    <sheet name="20160713" sheetId="15" r:id="rId176"/>
    <sheet name="20160712" sheetId="14" r:id="rId177"/>
    <sheet name="20160711" sheetId="13" r:id="rId178"/>
    <sheet name="20160708" sheetId="12" r:id="rId179"/>
    <sheet name="20160707" sheetId="11" r:id="rId180"/>
    <sheet name="20160706" sheetId="10" r:id="rId181"/>
    <sheet name="20160705" sheetId="9" r:id="rId182"/>
    <sheet name="20160704" sheetId="8" r:id="rId183"/>
    <sheet name="20160701" sheetId="7" r:id="rId184"/>
    <sheet name="20160630" sheetId="5" r:id="rId185"/>
    <sheet name="20160629" sheetId="4" r:id="rId186"/>
    <sheet name="20160628" sheetId="1" r:id="rId187"/>
  </sheets>
  <calcPr calcId="144525"/>
</workbook>
</file>

<file path=xl/calcChain.xml><?xml version="1.0" encoding="utf-8"?>
<calcChain xmlns="http://schemas.openxmlformats.org/spreadsheetml/2006/main"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<sst xmlns="http://schemas.openxmlformats.org/spreadsheetml/2006/main" count="11773" uniqueCount="292">
  <si>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</si>
  <si>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</si>
  <si>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</si>
  <si>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</si>
  <si>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</si>
  <si>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</si>
  <si>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</si>
  <si>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</si>
  <si>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</si>
  <si>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</si>
  <si>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</si>
  <si>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</si>
  <si>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</si>
  <si>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</si>
  <si>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</si>
  <si>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</si>
  <si>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</si>
  <si>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</si>
  <si>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</si>
  <si>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</si>
  <si>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</si>
  <si>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</si>
  <si>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</si>
  <si>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</si>
  <si>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</si>
  <si>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</si>
  <si>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</si>
  <si>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</si>
  <si>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</si>
  <si>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</si>
  <si>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</si>
  <si>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</si>
  <si>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</si>
  <si>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</si>
  <si>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</si>
  <si>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</si>
  <si>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</si>
  <si>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</si>
  <si>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</si>
  <si>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</si>
  <si>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</si>
  <si>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</si>
  <si>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</si>
  <si>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</si>
  <si>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</si>
  <si>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</si>
  <si>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</si>
  <si>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</si>
  <si>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</si>
  <si>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</si>
  <si>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</si>
  <si>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</si>
  <si>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</si>
  <si>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</si>
  <si>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</si>
  <si>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</si>
  <si>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</si>
  <si>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</si>
  <si>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</si>
  <si>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</si>
  <si>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</si>
  <si>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</si>
  <si>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</si>
  <si>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</si>
  <si>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</si>
  <si>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</si>
  <si>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</si>
  <si>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</si>
  <si>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</si>
  <si>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</si>
  <si>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</si>
  <si>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</si>
  <si>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</si>
  <si>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</si>
  <si>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</si>
  <si>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</si>
  <si>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</si>
  <si>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</si>
  <si>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</si>
  <si>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</si>
  <si>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</si>
  <si>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</si>
  <si>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</si>
  <si>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</si>
  <si>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</si>
  <si>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</si>
  <si>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</si>
  <si>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</si>
  <si>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</si>
  <si>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</si>
  <si>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</si>
  <si>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</si>
  <si>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</si>
  <si>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</si>
  <si>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</si>
  <si>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</si>
  <si>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</si>
  <si>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</si>
  <si>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</si>
  <si>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</si>
  <si>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</si>
  <si>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</si>
  <si>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</si>
  <si>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</si>
  <si>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</si>
  <si>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</si>
  <si>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</si>
  <si>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</si>
  <si>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</si>
  <si>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</si>
  <si>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</si>
  <si>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</si>
  <si>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</si>
  <si>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</si>
  <si>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</si>
  <si>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</si>
  <si>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</si>
  <si>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</si>
  <si>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</si>
  <si>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</si>
  <si>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</si>
  <si>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</si>
  <si>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</si>
  <si>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</si>
  <si>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</si>
  <si>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</si>
  <si>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</si>
  <si>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</si>
  <si>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</si>
  <si>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</si>
  <si>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</si>
  <si>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</si>
  <si>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</si>
  <si>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</si>
  <si>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</si>
  <si>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</si>
  <si>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</si>
  <si>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</si>
  <si>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</si>
  <si>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</si>
  <si>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</si>
  <si>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</si>
  <si>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</si>
  <si>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</si>
  <si>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</si>
  <si>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</si>
  <si>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</si>
  <si>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</si>
  <si>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</si>
  <si>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</si>
  <si>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</si>
  <si>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</si>
  <si>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</si>
  <si>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</si>
  <si>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</si>
  <si>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</si>
  <si>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</si>
  <si>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</si>
  <si>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</si>
  <si>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</si>
  <si>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</si>
  <si>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</si>
  <si>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</si>
  <si>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</si>
  <si>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</si>
  <si>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</si>
  <si>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</si>
  <si>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</si>
  <si>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</si>
  <si>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</si>
  <si>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</si>
  <si>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</si>
  <si>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</si>
  <si>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</si>
  <si>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</si>
  <si>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</si>
  <si>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</si>
  <si>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</si>
  <si>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</si>
  <si>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</si>
  <si>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</si>
  <si>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</si>
  <si>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</si>
  <si>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</si>
  <si>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</si>
  <si>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</si>
  <si>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</si>
  <si>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</si>
  <si>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</si>
  <si>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</si>
  <si>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</si>
  <si>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</si>
  <si>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</si>
  <si>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</si>
  <si>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</si>
  <si>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</si>
  <si>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</si>
  <si>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</si>
  <si>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</si>
  <si>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</si>
  <si>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</si>
  <si>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</si>
  <si>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</si>
  <si>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</si>
  <si>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</si>
  <si>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</si>
  <si>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</si>
  <si>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</si>
  <si>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</si>
  <si>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</si>
  <si>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</si>
  <si>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</si>
  <si>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</si>
  <si>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</si>
  <si>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</si>
  <si>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</si>
  <si>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</si>
  <si>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</si>
  <si>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</si>
  <si>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</si>
  <si>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</si>
  <si>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</si>
  <si>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</si>
  <si>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</si>
  <si>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</si>
  <si>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</si>
  <si>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</si>
  <si>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</si>
  <si>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</si>
  <si>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</si>
  <si>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</si>
  <si>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</si>
  <si>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</si>
  <si>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账户信息汇总</t>
  </si>
  <si>
    <t>期权做市期权账户211</t>
  </si>
  <si>
    <t>期权做市期货账户2111</t>
  </si>
  <si>
    <t>资金余额</t>
  </si>
  <si>
    <t>期货总持仓</t>
  </si>
  <si>
    <t>多头</t>
  </si>
  <si>
    <t>空头</t>
  </si>
  <si>
    <t>ETF市值</t>
  </si>
  <si>
    <t>可用金额</t>
  </si>
  <si>
    <t>IH 1704</t>
  </si>
  <si>
    <t>总资产</t>
  </si>
  <si>
    <t>保证金</t>
  </si>
  <si>
    <t>IH 1705</t>
  </si>
  <si>
    <t>配置文件限额</t>
  </si>
  <si>
    <t>IH 1706</t>
  </si>
  <si>
    <t>初始资金</t>
  </si>
  <si>
    <t>IH 1709</t>
  </si>
  <si>
    <t>日交易费</t>
  </si>
  <si>
    <t>日回购利息</t>
  </si>
  <si>
    <t>日成交张数</t>
  </si>
  <si>
    <t>日回购本金</t>
  </si>
  <si>
    <t>总交易费用</t>
  </si>
  <si>
    <t>期货多头汇总</t>
  </si>
  <si>
    <t>总回购利息</t>
  </si>
  <si>
    <t>期货空头汇总</t>
  </si>
  <si>
    <t>期货持仓市值</t>
  </si>
  <si>
    <t>多头持仓市值</t>
  </si>
  <si>
    <t>空头持仓市值</t>
  </si>
  <si>
    <t>轧差市值</t>
  </si>
  <si>
    <t>当前账户余额</t>
  </si>
  <si>
    <t>盈亏</t>
  </si>
  <si>
    <t>手续费合计</t>
  </si>
  <si>
    <t>交易所手续费</t>
  </si>
  <si>
    <t>客户手续费</t>
  </si>
  <si>
    <t>交割费用</t>
  </si>
  <si>
    <t>资金情况汇总</t>
  </si>
  <si>
    <t>委托费用</t>
  </si>
  <si>
    <t>投入本金总额</t>
  </si>
  <si>
    <t>汇总</t>
  </si>
  <si>
    <t>使用资金总额</t>
  </si>
  <si>
    <t>交易费用总额</t>
  </si>
  <si>
    <t>期权信息汇总</t>
  </si>
  <si>
    <t>期权合约持仓</t>
  </si>
  <si>
    <t>Orc系统参数指标</t>
  </si>
  <si>
    <t>4月</t>
  </si>
  <si>
    <t>理论盈亏</t>
  </si>
  <si>
    <t>5月</t>
  </si>
  <si>
    <t>盯市盈亏</t>
  </si>
  <si>
    <t>6月</t>
  </si>
  <si>
    <t>当日理论盈亏</t>
  </si>
  <si>
    <t>9月</t>
  </si>
  <si>
    <t>当日盯市盈亏</t>
  </si>
  <si>
    <t>Cash Delta</t>
  </si>
  <si>
    <t>多头持仓</t>
  </si>
  <si>
    <t>C.Gamma 1%</t>
  </si>
  <si>
    <t>空头持仓</t>
  </si>
  <si>
    <t>Vega</t>
  </si>
  <si>
    <t>Theta</t>
  </si>
  <si>
    <t>商品期权期货账户801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</si>
</sst>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79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0" xfId="0" applyFont="1" applyFill="1"/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0" xfId="0" applyFont="1" applyFill="1"/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calcChain" Target="calcChain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abSelected="1" zoomScale="80" zoomScaleNormal="80" workbookViewId="0">
      <selection activeCell="A17" sqref="A17"/>
    </sheetView>
  </sheetViews>
  <sheetFormatPr defaultRowHeight="13.5" x14ac:dyDescent="0.15"/>
  <cols>
    <col min="1" max="1" width="21.75" style="231" customWidth="1"/>
    <col min="2" max="2" width="20.875" style="231" customWidth="1"/>
    <col min="3" max="3" width="3.375" style="239" customWidth="1"/>
    <col min="4" max="4" width="20.625" style="231" customWidth="1"/>
    <col min="5" max="5" width="22" style="231" customWidth="1"/>
    <col min="6" max="6" width="1.875" style="239" customWidth="1"/>
    <col min="7" max="7" width="24.625" style="231" customWidth="1"/>
    <col min="8" max="8" width="17.875" style="231" customWidth="1"/>
    <col min="9" max="9" width="21.625" style="231" customWidth="1"/>
    <col min="10" max="10" width="7.125" style="231" customWidth="1"/>
    <col min="11" max="13" width="9" style="231"/>
    <col min="14" max="14" width="15.5" style="231" bestFit="1" customWidth="1"/>
    <col min="15" max="16384" width="9" style="231"/>
  </cols>
  <sheetData>
    <row r="1" spans="1:10" ht="14.25" x14ac:dyDescent="0.15">
      <c r="A1" s="261" t="s">
        <v>233</v>
      </c>
      <c r="B1" s="255"/>
      <c r="C1" s="255"/>
      <c r="D1" s="255"/>
      <c r="E1" s="255"/>
      <c r="F1" s="255"/>
      <c r="G1" s="255"/>
      <c r="H1" s="255"/>
      <c r="I1" s="255"/>
      <c r="J1" s="255"/>
    </row>
    <row r="2" spans="1:10" x14ac:dyDescent="0.15">
      <c r="A2" s="262" t="s">
        <v>0</v>
      </c>
      <c r="B2" s="255"/>
      <c r="C2" s="255"/>
      <c r="D2" s="262" t="s">
        <v>234</v>
      </c>
      <c r="E2" s="255"/>
      <c r="F2" s="255"/>
      <c r="G2" s="262" t="s">
        <v>235</v>
      </c>
      <c r="H2" s="255"/>
      <c r="I2" s="257"/>
      <c r="J2" s="255"/>
    </row>
    <row r="3" spans="1:10" x14ac:dyDescent="0.15">
      <c r="A3" s="256" t="s">
        <v>236</v>
      </c>
      <c r="B3" s="257">
        <v>64452477.149999999</v>
      </c>
      <c r="C3" s="255"/>
      <c r="D3" s="256" t="s">
        <v>236</v>
      </c>
      <c r="E3" s="257">
        <v>35779865.490000002</v>
      </c>
      <c r="F3" s="255"/>
      <c r="G3" s="256" t="s">
        <v>237</v>
      </c>
      <c r="H3" s="255"/>
      <c r="I3" s="269" t="s">
        <v>238</v>
      </c>
      <c r="J3" s="256" t="s">
        <v>239</v>
      </c>
    </row>
    <row r="4" spans="1:10" x14ac:dyDescent="0.15">
      <c r="A4" s="256" t="s">
        <v>240</v>
      </c>
      <c r="B4" s="270">
        <v>30894070.050000001</v>
      </c>
      <c r="C4" s="255"/>
      <c r="D4" s="256" t="s">
        <v>241</v>
      </c>
      <c r="E4" s="270">
        <v>10697955.050000001</v>
      </c>
      <c r="F4" s="255"/>
      <c r="G4" s="255"/>
      <c r="H4" s="256" t="s">
        <v>242</v>
      </c>
      <c r="I4" s="255">
        <v>13</v>
      </c>
      <c r="J4" s="255"/>
    </row>
    <row r="5" spans="1:10" x14ac:dyDescent="0.15">
      <c r="A5" s="256" t="s">
        <v>243</v>
      </c>
      <c r="B5" s="257">
        <v>125354945.95999999</v>
      </c>
      <c r="C5" s="255"/>
      <c r="D5" s="256" t="s">
        <v>244</v>
      </c>
      <c r="E5" s="257">
        <v>25081910.440000001</v>
      </c>
      <c r="F5" s="255"/>
      <c r="G5" s="255"/>
      <c r="H5" s="256" t="s">
        <v>245</v>
      </c>
      <c r="I5" s="255">
        <v>3</v>
      </c>
      <c r="J5" s="255"/>
    </row>
    <row r="6" spans="1:10" x14ac:dyDescent="0.15">
      <c r="A6" s="256" t="s">
        <v>241</v>
      </c>
      <c r="B6" s="257">
        <v>94460875.909999996</v>
      </c>
      <c r="C6" s="255"/>
      <c r="D6" s="256" t="s">
        <v>246</v>
      </c>
      <c r="E6" s="257">
        <v>8000000</v>
      </c>
      <c r="F6" s="255"/>
      <c r="G6" s="255"/>
      <c r="H6" s="256" t="s">
        <v>247</v>
      </c>
      <c r="I6" s="255">
        <v>174</v>
      </c>
      <c r="J6" s="255">
        <v>-2</v>
      </c>
    </row>
    <row r="7" spans="1:10" x14ac:dyDescent="0.15">
      <c r="A7" s="256" t="s">
        <v>246</v>
      </c>
      <c r="B7" s="257">
        <v>50000000</v>
      </c>
      <c r="C7" s="255"/>
      <c r="D7" s="256" t="s">
        <v>248</v>
      </c>
      <c r="E7" s="270">
        <v>45000000</v>
      </c>
      <c r="F7" s="255"/>
      <c r="G7" s="255"/>
      <c r="H7" s="256" t="s">
        <v>249</v>
      </c>
      <c r="I7" s="255">
        <v>26</v>
      </c>
      <c r="J7" s="255">
        <v>-2</v>
      </c>
    </row>
    <row r="8" spans="1:10" x14ac:dyDescent="0.15">
      <c r="A8" s="256" t="s">
        <v>248</v>
      </c>
      <c r="B8" s="257">
        <v>118000000</v>
      </c>
      <c r="C8" s="255"/>
      <c r="D8" s="256" t="s">
        <v>250</v>
      </c>
      <c r="E8" s="257">
        <v>2579.1999999999998</v>
      </c>
      <c r="F8" s="255"/>
      <c r="G8" s="256"/>
      <c r="H8" s="255"/>
      <c r="I8" s="255"/>
      <c r="J8" s="255"/>
    </row>
    <row r="9" spans="1:10" x14ac:dyDescent="0.15">
      <c r="A9" s="256" t="s">
        <v>251</v>
      </c>
      <c r="B9" s="257">
        <v>8398.76</v>
      </c>
      <c r="C9" s="255"/>
      <c r="D9" s="256" t="s">
        <v>252</v>
      </c>
      <c r="E9" s="257">
        <v>1775</v>
      </c>
      <c r="F9" s="255"/>
      <c r="G9" s="255"/>
      <c r="H9" s="256"/>
      <c r="I9" s="255"/>
      <c r="J9" s="255"/>
    </row>
    <row r="10" spans="1:10" x14ac:dyDescent="0.15">
      <c r="A10" s="256" t="s">
        <v>253</v>
      </c>
      <c r="B10" s="257">
        <v>30000000</v>
      </c>
      <c r="C10" s="255"/>
      <c r="D10" s="256" t="s">
        <v>254</v>
      </c>
      <c r="E10" s="257">
        <v>513230.1</v>
      </c>
      <c r="F10" s="255"/>
      <c r="G10" s="256"/>
      <c r="H10" s="256" t="s">
        <v>255</v>
      </c>
      <c r="I10" s="258">
        <v>216</v>
      </c>
      <c r="J10" s="255"/>
    </row>
    <row r="11" spans="1:10" x14ac:dyDescent="0.15">
      <c r="A11" s="256" t="s">
        <v>256</v>
      </c>
      <c r="B11" s="257">
        <v>873942.3</v>
      </c>
      <c r="C11" s="255"/>
      <c r="D11" s="255"/>
      <c r="E11" s="257"/>
      <c r="F11" s="255"/>
      <c r="G11" s="256"/>
      <c r="H11" s="256" t="s">
        <v>257</v>
      </c>
      <c r="I11" s="258">
        <v>-4</v>
      </c>
      <c r="J11" s="255"/>
    </row>
    <row r="12" spans="1:10" x14ac:dyDescent="0.15">
      <c r="A12" s="256" t="s">
        <v>250</v>
      </c>
      <c r="B12" s="270">
        <v>1042.24</v>
      </c>
      <c r="C12" s="255"/>
      <c r="D12" s="255"/>
      <c r="E12" s="257"/>
      <c r="F12" s="255"/>
      <c r="G12" s="256" t="s">
        <v>258</v>
      </c>
      <c r="H12" s="255"/>
      <c r="I12" s="257"/>
      <c r="J12" s="255"/>
    </row>
    <row r="13" spans="1:10" x14ac:dyDescent="0.15">
      <c r="A13" s="256" t="s">
        <v>254</v>
      </c>
      <c r="B13" s="257">
        <v>119434.69</v>
      </c>
      <c r="C13" s="255"/>
      <c r="D13" s="255"/>
      <c r="E13" s="257"/>
      <c r="F13" s="255"/>
      <c r="G13" s="256"/>
      <c r="H13" s="256" t="s">
        <v>259</v>
      </c>
      <c r="I13" s="257">
        <v>153190380</v>
      </c>
      <c r="J13" s="255"/>
    </row>
    <row r="14" spans="1:10" x14ac:dyDescent="0.15">
      <c r="A14" s="255"/>
      <c r="B14" s="257"/>
      <c r="C14" s="255"/>
      <c r="D14" s="255"/>
      <c r="E14" s="255"/>
      <c r="F14" s="255"/>
      <c r="G14" s="256"/>
      <c r="H14" s="256" t="s">
        <v>260</v>
      </c>
      <c r="I14" s="257">
        <v>-2813280</v>
      </c>
      <c r="J14" s="255"/>
    </row>
    <row r="15" spans="1:10" x14ac:dyDescent="0.15">
      <c r="A15" s="256"/>
      <c r="B15" s="257"/>
      <c r="C15" s="255"/>
      <c r="D15" s="255"/>
      <c r="E15" s="255"/>
      <c r="F15" s="255"/>
      <c r="G15" s="256"/>
      <c r="H15" s="256" t="s">
        <v>261</v>
      </c>
      <c r="I15" s="257">
        <v>150377100</v>
      </c>
      <c r="J15" s="255"/>
    </row>
    <row r="16" spans="1:10" x14ac:dyDescent="0.15">
      <c r="A16" s="256"/>
      <c r="B16" s="257"/>
      <c r="C16" s="255"/>
      <c r="D16" s="255"/>
      <c r="E16" s="255"/>
      <c r="F16" s="255"/>
      <c r="G16" s="256" t="s">
        <v>248</v>
      </c>
      <c r="H16" s="257"/>
      <c r="I16" s="257">
        <v>33000000</v>
      </c>
      <c r="J16" s="255"/>
    </row>
    <row r="17" spans="1:22" x14ac:dyDescent="0.15">
      <c r="A17" s="260"/>
      <c r="B17" s="257"/>
      <c r="C17" s="255"/>
      <c r="D17" s="255"/>
      <c r="E17" s="255"/>
      <c r="F17" s="255"/>
      <c r="G17" s="256" t="s">
        <v>262</v>
      </c>
      <c r="H17" s="257"/>
      <c r="I17" s="257">
        <v>12928840.42</v>
      </c>
      <c r="J17" s="255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</row>
    <row r="18" spans="1:22" x14ac:dyDescent="0.15">
      <c r="A18" s="255"/>
      <c r="B18" s="255"/>
      <c r="C18" s="255"/>
      <c r="D18" s="255"/>
      <c r="E18" s="255"/>
      <c r="F18" s="255"/>
      <c r="G18" s="256" t="s">
        <v>244</v>
      </c>
      <c r="H18" s="257"/>
      <c r="I18" s="257">
        <v>30638076</v>
      </c>
      <c r="J18" s="255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</row>
    <row r="19" spans="1:22" x14ac:dyDescent="0.15">
      <c r="A19" s="257"/>
      <c r="B19" s="255"/>
      <c r="C19" s="255"/>
      <c r="D19" s="255"/>
      <c r="E19" s="255"/>
      <c r="F19" s="255"/>
      <c r="G19" s="256" t="s">
        <v>263</v>
      </c>
      <c r="H19" s="257"/>
      <c r="I19" s="257">
        <v>10566916.420000002</v>
      </c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</row>
    <row r="20" spans="1:22" x14ac:dyDescent="0.15">
      <c r="A20" s="255"/>
      <c r="B20" s="255"/>
      <c r="C20" s="255"/>
      <c r="D20" s="257"/>
      <c r="E20" s="255"/>
      <c r="F20" s="255"/>
      <c r="G20" s="256" t="s">
        <v>264</v>
      </c>
      <c r="H20" s="255"/>
      <c r="I20" s="257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</row>
    <row r="21" spans="1:22" x14ac:dyDescent="0.15">
      <c r="A21" s="255"/>
      <c r="B21" s="255"/>
      <c r="C21" s="255"/>
      <c r="D21" s="255"/>
      <c r="E21" s="255"/>
      <c r="F21" s="255"/>
      <c r="G21" s="256"/>
      <c r="H21" s="256" t="s">
        <v>265</v>
      </c>
      <c r="I21" s="257">
        <v>201547.37</v>
      </c>
      <c r="J21" s="255"/>
      <c r="K21" s="255"/>
      <c r="L21" s="255"/>
      <c r="M21" s="255"/>
      <c r="N21" s="257"/>
      <c r="O21" s="255"/>
      <c r="P21" s="255"/>
      <c r="Q21" s="255"/>
      <c r="R21" s="255"/>
      <c r="S21" s="255"/>
      <c r="T21" s="255"/>
      <c r="U21" s="255"/>
      <c r="V21" s="255"/>
    </row>
    <row r="22" spans="1:22" x14ac:dyDescent="0.15">
      <c r="A22" s="255"/>
      <c r="B22" s="255"/>
      <c r="C22" s="255"/>
      <c r="D22" s="255"/>
      <c r="E22" s="255"/>
      <c r="F22" s="255"/>
      <c r="G22" s="256"/>
      <c r="H22" s="256" t="s">
        <v>266</v>
      </c>
      <c r="I22" s="257">
        <v>47233.95</v>
      </c>
      <c r="J22" s="255"/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</row>
    <row r="23" spans="1:22" x14ac:dyDescent="0.15">
      <c r="A23" s="255"/>
      <c r="B23" s="255"/>
      <c r="C23" s="255"/>
      <c r="D23" s="255"/>
      <c r="E23" s="255"/>
      <c r="F23" s="255"/>
      <c r="G23" s="256"/>
      <c r="H23" s="256" t="s">
        <v>267</v>
      </c>
      <c r="I23" s="257">
        <v>21685.72</v>
      </c>
      <c r="J23" s="255"/>
      <c r="K23" s="255"/>
      <c r="L23" s="255"/>
      <c r="M23" s="255"/>
      <c r="N23" s="257"/>
      <c r="O23" s="255"/>
      <c r="P23" s="255"/>
      <c r="Q23" s="255"/>
      <c r="R23" s="255"/>
      <c r="S23" s="255"/>
      <c r="T23" s="255"/>
      <c r="U23" s="255"/>
      <c r="V23" s="255"/>
    </row>
    <row r="24" spans="1:22" x14ac:dyDescent="0.15">
      <c r="A24" s="262" t="s">
        <v>268</v>
      </c>
      <c r="B24" s="255"/>
      <c r="C24" s="255"/>
      <c r="D24" s="255"/>
      <c r="E24" s="255"/>
      <c r="F24" s="255"/>
      <c r="G24" s="255"/>
      <c r="H24" s="256" t="s">
        <v>269</v>
      </c>
      <c r="I24" s="257">
        <v>5756</v>
      </c>
      <c r="J24" s="255"/>
      <c r="K24" s="255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</row>
    <row r="25" spans="1:22" x14ac:dyDescent="0.15">
      <c r="A25" s="256" t="s">
        <v>270</v>
      </c>
      <c r="B25" s="257">
        <v>196000000</v>
      </c>
      <c r="C25" s="255"/>
      <c r="D25" s="255"/>
      <c r="E25" s="255"/>
      <c r="F25" s="255"/>
      <c r="G25" s="255"/>
      <c r="H25" s="256" t="s">
        <v>271</v>
      </c>
      <c r="I25" s="257">
        <v>276223.04000000004</v>
      </c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</row>
    <row r="26" spans="1:22" x14ac:dyDescent="0.15">
      <c r="A26" s="256" t="s">
        <v>272</v>
      </c>
      <c r="B26" s="257">
        <v>86614056.49000001</v>
      </c>
      <c r="C26" s="255"/>
      <c r="D26" s="255"/>
      <c r="E26" s="255"/>
      <c r="F26" s="255"/>
      <c r="G26" s="256"/>
      <c r="H26" s="256"/>
      <c r="I26" s="257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</row>
    <row r="27" spans="1:22" x14ac:dyDescent="0.15">
      <c r="A27" s="256" t="s">
        <v>273</v>
      </c>
      <c r="B27" s="257">
        <v>908887.83000000007</v>
      </c>
      <c r="C27" s="255"/>
      <c r="D27" s="255"/>
      <c r="E27" s="255"/>
      <c r="F27" s="255"/>
      <c r="G27" s="256"/>
      <c r="H27" s="256"/>
      <c r="I27" s="257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  <c r="V27" s="255"/>
    </row>
    <row r="28" spans="1:22" x14ac:dyDescent="0.15">
      <c r="A28" s="255"/>
      <c r="B28" s="255"/>
      <c r="C28" s="255"/>
      <c r="D28" s="255"/>
      <c r="E28" s="255"/>
      <c r="F28" s="255"/>
      <c r="G28" s="256"/>
      <c r="H28" s="256"/>
      <c r="I28" s="257"/>
      <c r="J28" s="255"/>
      <c r="K28" s="255"/>
      <c r="L28" s="255"/>
      <c r="M28" s="255"/>
      <c r="N28" s="255"/>
      <c r="O28" s="255"/>
      <c r="P28" s="255"/>
      <c r="Q28" s="255"/>
      <c r="R28" s="255"/>
      <c r="S28" s="255"/>
      <c r="T28" s="255"/>
      <c r="U28" s="255"/>
      <c r="V28" s="255"/>
    </row>
    <row r="29" spans="1:22" x14ac:dyDescent="0.15">
      <c r="A29" s="255"/>
      <c r="B29" s="255"/>
      <c r="C29" s="255"/>
      <c r="D29" s="255"/>
      <c r="E29" s="255"/>
      <c r="F29" s="255"/>
      <c r="G29" s="256"/>
      <c r="H29" s="256"/>
      <c r="I29" s="257"/>
      <c r="J29" s="255"/>
      <c r="K29" s="255"/>
      <c r="L29" s="255"/>
      <c r="M29" s="255"/>
      <c r="N29" s="255"/>
      <c r="O29" s="255"/>
      <c r="P29" s="255"/>
      <c r="Q29" s="255"/>
      <c r="R29" s="255"/>
      <c r="S29" s="255"/>
      <c r="T29" s="255"/>
      <c r="U29" s="255"/>
      <c r="V29" s="255"/>
    </row>
    <row r="30" spans="1:22" s="239" customFormat="1" x14ac:dyDescent="0.15">
      <c r="A30" s="263"/>
      <c r="B30" s="263"/>
      <c r="C30" s="263"/>
      <c r="D30" s="263"/>
      <c r="E30" s="263"/>
      <c r="F30" s="263"/>
      <c r="G30" s="263"/>
      <c r="H30" s="263"/>
      <c r="I30" s="263"/>
      <c r="J30" s="255"/>
      <c r="K30" s="263"/>
      <c r="L30" s="263"/>
      <c r="M30" s="263"/>
      <c r="N30" s="263"/>
      <c r="O30" s="263"/>
      <c r="P30" s="263"/>
      <c r="Q30" s="263"/>
      <c r="R30" s="263"/>
      <c r="S30" s="263"/>
      <c r="T30" s="263"/>
      <c r="U30" s="263"/>
      <c r="V30" s="263"/>
    </row>
    <row r="31" spans="1:22" ht="14.25" x14ac:dyDescent="0.15">
      <c r="A31" s="261" t="s">
        <v>274</v>
      </c>
      <c r="B31" s="255"/>
      <c r="C31" s="255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55"/>
      <c r="O31" s="255"/>
      <c r="P31" s="255"/>
      <c r="Q31" s="255"/>
      <c r="R31" s="255"/>
      <c r="S31" s="255"/>
      <c r="T31" s="255"/>
      <c r="U31" s="255"/>
      <c r="V31" s="255"/>
    </row>
    <row r="32" spans="1:22" s="239" customFormat="1" x14ac:dyDescent="0.15">
      <c r="A32" s="262" t="s">
        <v>275</v>
      </c>
      <c r="B32" s="255"/>
      <c r="C32" s="263"/>
      <c r="D32" s="262" t="s">
        <v>276</v>
      </c>
      <c r="E32" s="255"/>
      <c r="F32" s="263"/>
      <c r="G32" s="255"/>
      <c r="H32" s="255"/>
      <c r="I32" s="255"/>
      <c r="J32" s="255"/>
      <c r="K32" s="255"/>
      <c r="L32" s="255"/>
      <c r="M32" s="255"/>
      <c r="N32" s="255"/>
      <c r="O32" s="255"/>
      <c r="P32" s="255"/>
      <c r="Q32" s="255"/>
      <c r="R32" s="255"/>
      <c r="S32" s="255"/>
      <c r="T32" s="255"/>
      <c r="U32" s="255"/>
      <c r="V32" s="255"/>
    </row>
    <row r="33" spans="1:23" s="239" customFormat="1" x14ac:dyDescent="0.15">
      <c r="A33" s="256" t="s">
        <v>277</v>
      </c>
      <c r="B33" s="258">
        <v>2529</v>
      </c>
      <c r="C33" s="263"/>
      <c r="D33" s="256" t="s">
        <v>278</v>
      </c>
      <c r="E33" s="257">
        <v>8984462</v>
      </c>
      <c r="F33" s="263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63"/>
    </row>
    <row r="34" spans="1:23" s="239" customFormat="1" x14ac:dyDescent="0.15">
      <c r="A34" s="256" t="s">
        <v>279</v>
      </c>
      <c r="B34" s="258">
        <v>461</v>
      </c>
      <c r="C34" s="263"/>
      <c r="D34" s="256" t="s">
        <v>280</v>
      </c>
      <c r="E34" s="257">
        <v>8759362</v>
      </c>
      <c r="F34" s="263"/>
      <c r="G34" s="257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63"/>
    </row>
    <row r="35" spans="1:23" s="239" customFormat="1" x14ac:dyDescent="0.15">
      <c r="A35" s="256" t="s">
        <v>281</v>
      </c>
      <c r="B35" s="271">
        <v>14035</v>
      </c>
      <c r="C35" s="263"/>
      <c r="D35" s="256" t="s">
        <v>282</v>
      </c>
      <c r="E35" s="257">
        <v>143602</v>
      </c>
      <c r="F35" s="263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63"/>
    </row>
    <row r="36" spans="1:23" s="239" customFormat="1" x14ac:dyDescent="0.15">
      <c r="A36" s="256" t="s">
        <v>283</v>
      </c>
      <c r="B36" s="258">
        <v>2414</v>
      </c>
      <c r="C36" s="263"/>
      <c r="D36" s="256" t="s">
        <v>284</v>
      </c>
      <c r="E36" s="257">
        <v>57207</v>
      </c>
      <c r="F36" s="263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63"/>
    </row>
    <row r="37" spans="1:23" s="239" customFormat="1" x14ac:dyDescent="0.15">
      <c r="A37" s="256" t="s">
        <v>271</v>
      </c>
      <c r="B37" s="258">
        <v>19439</v>
      </c>
      <c r="C37" s="263"/>
      <c r="D37" s="256" t="s">
        <v>285</v>
      </c>
      <c r="E37" s="257">
        <v>2075499</v>
      </c>
      <c r="F37" s="263"/>
      <c r="G37" s="257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63"/>
    </row>
    <row r="38" spans="1:23" x14ac:dyDescent="0.15">
      <c r="A38" s="256" t="s">
        <v>286</v>
      </c>
      <c r="B38" s="258"/>
      <c r="C38" s="255"/>
      <c r="D38" s="256" t="s">
        <v>287</v>
      </c>
      <c r="E38" s="264">
        <v>6023899</v>
      </c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</row>
    <row r="39" spans="1:23" x14ac:dyDescent="0.15">
      <c r="A39" s="256" t="s">
        <v>288</v>
      </c>
      <c r="B39" s="258"/>
      <c r="C39" s="255"/>
      <c r="D39" s="256" t="s">
        <v>289</v>
      </c>
      <c r="E39" s="264">
        <v>52988</v>
      </c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</row>
    <row r="40" spans="1:23" s="239" customFormat="1" x14ac:dyDescent="0.15">
      <c r="A40" s="255"/>
      <c r="B40" s="255"/>
      <c r="C40" s="263"/>
      <c r="D40" s="256" t="s">
        <v>290</v>
      </c>
      <c r="E40" s="257">
        <v>-10327</v>
      </c>
      <c r="F40" s="263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</row>
    <row r="41" spans="1:23" s="239" customFormat="1" x14ac:dyDescent="0.15">
      <c r="A41" s="255"/>
      <c r="B41" s="259"/>
      <c r="C41" s="263"/>
      <c r="D41" s="255"/>
      <c r="E41" s="255"/>
      <c r="F41" s="263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</row>
    <row r="43" spans="1:23" x14ac:dyDescent="0.15">
      <c r="A43" s="262" t="s">
        <v>291</v>
      </c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</row>
    <row r="44" spans="1:23" x14ac:dyDescent="0.15">
      <c r="A44" s="256" t="s">
        <v>248</v>
      </c>
      <c r="B44" s="257">
        <v>10000000</v>
      </c>
      <c r="C44" s="257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</row>
    <row r="45" spans="1:23" x14ac:dyDescent="0.15">
      <c r="A45" s="256" t="s">
        <v>262</v>
      </c>
      <c r="B45" s="257">
        <v>10000000</v>
      </c>
      <c r="C45" s="257"/>
      <c r="D45" s="255"/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R45" s="255"/>
      <c r="S45" s="255"/>
      <c r="T45" s="255"/>
      <c r="U45" s="255"/>
      <c r="V45" s="255"/>
      <c r="W45" s="255"/>
    </row>
    <row r="46" spans="1:23" x14ac:dyDescent="0.15">
      <c r="A46" s="268"/>
      <c r="B46" s="268"/>
      <c r="C46" s="272"/>
      <c r="D46" s="268"/>
      <c r="E46" s="273"/>
      <c r="F46" s="272"/>
      <c r="G46" s="274"/>
      <c r="H46" s="274"/>
      <c r="I46" s="274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</row>
    <row r="47" spans="1:23" x14ac:dyDescent="0.15">
      <c r="A47" s="255"/>
      <c r="B47" s="255"/>
      <c r="C47" s="255"/>
      <c r="D47" s="278"/>
      <c r="E47" s="265"/>
      <c r="F47" s="278"/>
      <c r="G47" s="265"/>
      <c r="H47" s="267"/>
      <c r="I47" s="27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</row>
    <row r="48" spans="1:23" x14ac:dyDescent="0.15">
      <c r="A48" s="255"/>
      <c r="B48" s="255"/>
      <c r="C48" s="255"/>
      <c r="D48" s="278"/>
      <c r="E48" s="265"/>
      <c r="F48" s="278"/>
      <c r="G48" s="265"/>
      <c r="H48" s="267"/>
      <c r="I48" s="27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</row>
    <row r="49" spans="1:14" x14ac:dyDescent="0.15">
      <c r="A49" s="265"/>
      <c r="B49" s="278"/>
      <c r="C49" s="278"/>
      <c r="D49" s="278"/>
      <c r="E49" s="265"/>
      <c r="F49" s="278"/>
      <c r="G49" s="265"/>
      <c r="H49" s="267"/>
      <c r="I49" s="275"/>
      <c r="J49" s="255"/>
      <c r="K49" s="255"/>
      <c r="L49" s="255"/>
      <c r="M49" s="255"/>
      <c r="N49" s="255"/>
    </row>
    <row r="50" spans="1:14" x14ac:dyDescent="0.15">
      <c r="A50" s="265"/>
      <c r="B50" s="278"/>
      <c r="C50" s="278"/>
      <c r="D50" s="278"/>
      <c r="E50" s="265"/>
      <c r="F50" s="278"/>
      <c r="G50" s="265"/>
      <c r="H50" s="267"/>
      <c r="I50" s="275"/>
      <c r="J50" s="255"/>
      <c r="K50" s="255"/>
      <c r="L50" s="255"/>
      <c r="M50" s="255"/>
      <c r="N50" s="255"/>
    </row>
    <row r="51" spans="1:14" x14ac:dyDescent="0.15">
      <c r="A51" s="265"/>
      <c r="B51" s="278"/>
      <c r="C51" s="278"/>
      <c r="D51" s="278"/>
      <c r="E51" s="265"/>
      <c r="F51" s="278"/>
      <c r="G51" s="265"/>
      <c r="H51" s="267"/>
      <c r="I51" s="275"/>
      <c r="J51" s="255"/>
      <c r="K51" s="255"/>
      <c r="L51" s="255"/>
      <c r="M51" s="255"/>
      <c r="N51" s="264"/>
    </row>
    <row r="52" spans="1:14" x14ac:dyDescent="0.15">
      <c r="A52" s="265"/>
      <c r="B52" s="278"/>
      <c r="C52" s="278"/>
      <c r="D52" s="278"/>
      <c r="E52" s="265"/>
      <c r="F52" s="278"/>
      <c r="G52" s="265"/>
      <c r="H52" s="267"/>
      <c r="I52" s="275"/>
      <c r="J52" s="255"/>
      <c r="K52" s="255"/>
      <c r="L52" s="255"/>
      <c r="M52" s="255"/>
      <c r="N52" s="255"/>
    </row>
    <row r="53" spans="1:14" x14ac:dyDescent="0.15">
      <c r="A53" s="265"/>
      <c r="B53" s="278"/>
      <c r="C53" s="278"/>
      <c r="D53" s="278"/>
      <c r="E53" s="265"/>
      <c r="F53" s="278"/>
      <c r="G53" s="265"/>
      <c r="H53" s="267"/>
      <c r="I53" s="275"/>
      <c r="J53" s="255"/>
      <c r="K53" s="255"/>
      <c r="L53" s="255"/>
      <c r="M53" s="255"/>
      <c r="N53" s="255"/>
    </row>
    <row r="54" spans="1:14" x14ac:dyDescent="0.15">
      <c r="A54" s="268"/>
      <c r="B54" s="255"/>
      <c r="C54" s="255"/>
      <c r="D54" s="255"/>
      <c r="E54" s="255"/>
      <c r="F54" s="255"/>
      <c r="G54" s="255"/>
      <c r="H54" s="277"/>
      <c r="I54" s="277"/>
      <c r="J54" s="255"/>
      <c r="K54" s="255"/>
      <c r="L54" s="255"/>
      <c r="M54" s="255"/>
      <c r="N54" s="255"/>
    </row>
    <row r="55" spans="1:14" x14ac:dyDescent="0.15">
      <c r="A55" s="266"/>
      <c r="B55" s="276"/>
      <c r="C55" s="255"/>
      <c r="D55" s="276"/>
      <c r="E55" s="265"/>
      <c r="F55" s="255"/>
      <c r="G55" s="265"/>
      <c r="H55" s="267"/>
      <c r="I55" s="275"/>
      <c r="J55" s="255"/>
      <c r="K55" s="255"/>
      <c r="L55" s="255"/>
      <c r="M55" s="255"/>
      <c r="N55" s="255"/>
    </row>
    <row r="56" spans="1:14" x14ac:dyDescent="0.15">
      <c r="A56" s="266"/>
      <c r="B56" s="276"/>
      <c r="C56" s="255"/>
      <c r="D56" s="276"/>
      <c r="E56" s="265"/>
      <c r="F56" s="255"/>
      <c r="G56" s="265"/>
      <c r="H56" s="267"/>
      <c r="I56" s="275"/>
      <c r="J56" s="255"/>
      <c r="K56" s="255"/>
      <c r="L56" s="255"/>
      <c r="M56" s="255"/>
      <c r="N56" s="255"/>
    </row>
    <row r="57" spans="1:14" x14ac:dyDescent="0.15">
      <c r="A57" s="266"/>
      <c r="B57" s="276"/>
      <c r="C57" s="255"/>
      <c r="D57" s="276"/>
      <c r="E57" s="265"/>
      <c r="F57" s="255"/>
      <c r="G57" s="265"/>
      <c r="H57" s="267"/>
      <c r="I57" s="275"/>
      <c r="J57" s="255"/>
      <c r="K57" s="255"/>
      <c r="L57" s="255"/>
      <c r="M57" s="255"/>
      <c r="N57" s="25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13" sqref="E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43" t="s">
        <v>233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15">
      <c r="A2" s="44" t="s">
        <v>0</v>
      </c>
      <c r="B2" s="37"/>
      <c r="C2" s="37"/>
      <c r="D2" s="44" t="s">
        <v>234</v>
      </c>
      <c r="E2" s="37"/>
      <c r="F2" s="37"/>
      <c r="G2" s="44" t="s">
        <v>235</v>
      </c>
      <c r="H2" s="37"/>
      <c r="I2" s="39"/>
      <c r="J2" s="37"/>
    </row>
    <row r="3" spans="1:10" x14ac:dyDescent="0.15">
      <c r="A3" s="38" t="s">
        <v>236</v>
      </c>
      <c r="B3" s="39">
        <v>19961015.789999999</v>
      </c>
      <c r="C3" s="37"/>
      <c r="D3" s="38" t="s">
        <v>236</v>
      </c>
      <c r="E3" s="39">
        <v>57029102.880000003</v>
      </c>
      <c r="F3" s="37"/>
      <c r="G3" s="38" t="s">
        <v>237</v>
      </c>
      <c r="H3" s="37"/>
      <c r="I3" s="51" t="s">
        <v>238</v>
      </c>
      <c r="J3" s="38" t="s">
        <v>239</v>
      </c>
    </row>
    <row r="4" spans="1:10" x14ac:dyDescent="0.15">
      <c r="A4" s="38" t="s">
        <v>240</v>
      </c>
      <c r="B4" s="52">
        <v>16850320.140000001</v>
      </c>
      <c r="C4" s="37"/>
      <c r="D4" s="38" t="s">
        <v>241</v>
      </c>
      <c r="E4" s="52">
        <v>33355434.649999999</v>
      </c>
      <c r="F4" s="37"/>
      <c r="G4" s="37"/>
      <c r="H4" s="38" t="s">
        <v>242</v>
      </c>
      <c r="I4" s="37">
        <v>18</v>
      </c>
      <c r="J4" s="37"/>
    </row>
    <row r="5" spans="1:10" x14ac:dyDescent="0.15">
      <c r="A5" s="38" t="s">
        <v>243</v>
      </c>
      <c r="B5" s="39">
        <v>51813717.18</v>
      </c>
      <c r="C5" s="37"/>
      <c r="D5" s="38" t="s">
        <v>244</v>
      </c>
      <c r="E5" s="39">
        <v>23673668.23</v>
      </c>
      <c r="F5" s="37"/>
      <c r="G5" s="37"/>
      <c r="H5" s="38" t="s">
        <v>245</v>
      </c>
      <c r="I5" s="37">
        <v>0</v>
      </c>
      <c r="J5" s="37"/>
    </row>
    <row r="6" spans="1:10" x14ac:dyDescent="0.15">
      <c r="A6" s="38" t="s">
        <v>241</v>
      </c>
      <c r="B6" s="39">
        <v>34963397.039999999</v>
      </c>
      <c r="C6" s="37"/>
      <c r="D6" s="38" t="s">
        <v>246</v>
      </c>
      <c r="E6" s="39">
        <v>8000000</v>
      </c>
      <c r="F6" s="37"/>
      <c r="G6" s="37"/>
      <c r="H6" s="38" t="s">
        <v>247</v>
      </c>
      <c r="I6" s="37">
        <v>177</v>
      </c>
      <c r="J6" s="37">
        <v>-1</v>
      </c>
    </row>
    <row r="7" spans="1:10" x14ac:dyDescent="0.15">
      <c r="A7" s="38" t="s">
        <v>246</v>
      </c>
      <c r="B7" s="39">
        <v>50000000</v>
      </c>
      <c r="C7" s="37"/>
      <c r="D7" s="38" t="s">
        <v>248</v>
      </c>
      <c r="E7" s="52">
        <v>66000000</v>
      </c>
      <c r="F7" s="37"/>
      <c r="G7" s="37"/>
      <c r="H7" s="38" t="s">
        <v>249</v>
      </c>
      <c r="I7" s="37">
        <v>29</v>
      </c>
      <c r="J7" s="37"/>
    </row>
    <row r="8" spans="1:10" x14ac:dyDescent="0.15">
      <c r="A8" s="38" t="s">
        <v>248</v>
      </c>
      <c r="B8" s="39">
        <v>46000000</v>
      </c>
      <c r="C8" s="37"/>
      <c r="D8" s="38" t="s">
        <v>250</v>
      </c>
      <c r="E8" s="39">
        <v>3742.4</v>
      </c>
      <c r="F8" s="37"/>
      <c r="G8" s="38"/>
      <c r="H8" s="37"/>
      <c r="I8" s="37"/>
      <c r="J8" s="37"/>
    </row>
    <row r="9" spans="1:10" x14ac:dyDescent="0.15">
      <c r="A9" s="38" t="s">
        <v>251</v>
      </c>
      <c r="B9" s="39">
        <v>2381.25</v>
      </c>
      <c r="C9" s="37"/>
      <c r="D9" s="38" t="s">
        <v>252</v>
      </c>
      <c r="E9" s="40">
        <v>3393</v>
      </c>
      <c r="F9" s="37"/>
      <c r="G9" s="37"/>
      <c r="H9" s="38"/>
      <c r="I9" s="37"/>
      <c r="J9" s="37"/>
    </row>
    <row r="10" spans="1:10" x14ac:dyDescent="0.15">
      <c r="A10" s="38" t="s">
        <v>253</v>
      </c>
      <c r="B10" s="39">
        <v>15000000</v>
      </c>
      <c r="C10" s="37"/>
      <c r="D10" s="38" t="s">
        <v>254</v>
      </c>
      <c r="E10" s="39">
        <v>501217.30000000005</v>
      </c>
      <c r="F10" s="37"/>
      <c r="G10" s="38"/>
      <c r="H10" s="38" t="s">
        <v>255</v>
      </c>
      <c r="I10" s="40">
        <v>224</v>
      </c>
      <c r="J10" s="37"/>
    </row>
    <row r="11" spans="1:10" x14ac:dyDescent="0.15">
      <c r="A11" s="38" t="s">
        <v>256</v>
      </c>
      <c r="B11" s="39">
        <v>816001.72000000009</v>
      </c>
      <c r="C11" s="37"/>
      <c r="D11" s="37"/>
      <c r="E11" s="39"/>
      <c r="F11" s="37"/>
      <c r="G11" s="38"/>
      <c r="H11" s="38" t="s">
        <v>257</v>
      </c>
      <c r="I11" s="40">
        <v>-1</v>
      </c>
      <c r="J11" s="37"/>
    </row>
    <row r="12" spans="1:10" x14ac:dyDescent="0.15">
      <c r="A12" s="38" t="s">
        <v>250</v>
      </c>
      <c r="B12" s="52">
        <v>612.27</v>
      </c>
      <c r="C12" s="37"/>
      <c r="D12" s="37"/>
      <c r="E12" s="39"/>
      <c r="F12" s="37"/>
      <c r="G12" s="38" t="s">
        <v>258</v>
      </c>
      <c r="H12" s="37"/>
      <c r="I12" s="39"/>
      <c r="J12" s="37"/>
    </row>
    <row r="13" spans="1:10" x14ac:dyDescent="0.15">
      <c r="A13" s="38" t="s">
        <v>254</v>
      </c>
      <c r="B13" s="39">
        <v>113956.47</v>
      </c>
      <c r="C13" s="37"/>
      <c r="D13" s="37"/>
      <c r="E13" s="39"/>
      <c r="F13" s="37"/>
      <c r="G13" s="38"/>
      <c r="H13" s="38" t="s">
        <v>259</v>
      </c>
      <c r="I13" s="39">
        <v>157046040</v>
      </c>
      <c r="J13" s="37"/>
    </row>
    <row r="14" spans="1:10" x14ac:dyDescent="0.15">
      <c r="A14" s="37"/>
      <c r="B14" s="39"/>
      <c r="C14" s="37"/>
      <c r="D14" s="37"/>
      <c r="E14" s="37"/>
      <c r="F14" s="37"/>
      <c r="G14" s="38"/>
      <c r="H14" s="38" t="s">
        <v>260</v>
      </c>
      <c r="I14" s="39">
        <v>-702600</v>
      </c>
      <c r="J14" s="37"/>
    </row>
    <row r="15" spans="1:10" x14ac:dyDescent="0.15">
      <c r="A15" s="38"/>
      <c r="B15" s="39"/>
      <c r="C15" s="37"/>
      <c r="D15" s="37"/>
      <c r="E15" s="37"/>
      <c r="F15" s="37"/>
      <c r="G15" s="38"/>
      <c r="H15" s="38" t="s">
        <v>261</v>
      </c>
      <c r="I15" s="39">
        <v>156343440</v>
      </c>
      <c r="J15" s="37"/>
    </row>
    <row r="16" spans="1:10" x14ac:dyDescent="0.15">
      <c r="A16" s="38"/>
      <c r="B16" s="39"/>
      <c r="C16" s="37"/>
      <c r="D16" s="37"/>
      <c r="E16" s="37"/>
      <c r="F16" s="37"/>
      <c r="G16" s="38" t="s">
        <v>248</v>
      </c>
      <c r="H16" s="39"/>
      <c r="I16" s="39">
        <v>38000000</v>
      </c>
      <c r="J16" s="37"/>
    </row>
    <row r="17" spans="1:22" x14ac:dyDescent="0.15">
      <c r="A17" s="42"/>
      <c r="B17" s="39"/>
      <c r="C17" s="37"/>
      <c r="D17" s="37"/>
      <c r="E17" s="37"/>
      <c r="F17" s="37"/>
      <c r="G17" s="38" t="s">
        <v>262</v>
      </c>
      <c r="H17" s="39"/>
      <c r="I17" s="39">
        <v>15419376.550000001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 spans="1:22" x14ac:dyDescent="0.15">
      <c r="A18" s="37"/>
      <c r="B18" s="37"/>
      <c r="C18" s="37"/>
      <c r="D18" s="37"/>
      <c r="E18" s="37"/>
      <c r="F18" s="37"/>
      <c r="G18" s="38" t="s">
        <v>244</v>
      </c>
      <c r="H18" s="39"/>
      <c r="I18" s="39">
        <v>31409208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spans="1:22" x14ac:dyDescent="0.15">
      <c r="A19" s="39"/>
      <c r="B19" s="37"/>
      <c r="C19" s="37"/>
      <c r="D19" s="37"/>
      <c r="E19" s="37"/>
      <c r="F19" s="37"/>
      <c r="G19" s="38" t="s">
        <v>263</v>
      </c>
      <c r="H19" s="39"/>
      <c r="I19" s="39">
        <v>8828584.549999997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</row>
    <row r="20" spans="1:22" x14ac:dyDescent="0.15">
      <c r="A20" s="37"/>
      <c r="B20" s="37"/>
      <c r="C20" s="37"/>
      <c r="D20" s="39"/>
      <c r="E20" s="37"/>
      <c r="F20" s="37"/>
      <c r="G20" s="38" t="s">
        <v>264</v>
      </c>
      <c r="H20" s="37"/>
      <c r="I20" s="39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</row>
    <row r="21" spans="1:22" x14ac:dyDescent="0.15">
      <c r="A21" s="37"/>
      <c r="B21" s="37"/>
      <c r="C21" s="37"/>
      <c r="D21" s="37"/>
      <c r="E21" s="37"/>
      <c r="F21" s="37"/>
      <c r="G21" s="38"/>
      <c r="H21" s="38" t="s">
        <v>265</v>
      </c>
      <c r="I21" s="39">
        <v>190675.43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1:22" x14ac:dyDescent="0.15">
      <c r="A22" s="37"/>
      <c r="B22" s="37"/>
      <c r="C22" s="37"/>
      <c r="D22" s="37"/>
      <c r="E22" s="37"/>
      <c r="F22" s="37"/>
      <c r="G22" s="38"/>
      <c r="H22" s="38" t="s">
        <v>266</v>
      </c>
      <c r="I22" s="39">
        <v>44725.84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 spans="1:22" x14ac:dyDescent="0.15">
      <c r="A23" s="37"/>
      <c r="B23" s="37"/>
      <c r="C23" s="37"/>
      <c r="D23" s="37"/>
      <c r="E23" s="37"/>
      <c r="F23" s="37"/>
      <c r="G23" s="38"/>
      <c r="H23" s="38" t="s">
        <v>267</v>
      </c>
      <c r="I23" s="39">
        <v>3885.97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 spans="1:22" x14ac:dyDescent="0.15">
      <c r="A24" s="44" t="s">
        <v>268</v>
      </c>
      <c r="B24" s="37"/>
      <c r="C24" s="37"/>
      <c r="D24" s="37"/>
      <c r="E24" s="37"/>
      <c r="F24" s="37"/>
      <c r="G24" s="37"/>
      <c r="H24" s="38" t="s">
        <v>269</v>
      </c>
      <c r="I24" s="39">
        <v>1522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  <row r="25" spans="1:22" x14ac:dyDescent="0.15">
      <c r="A25" s="38" t="s">
        <v>270</v>
      </c>
      <c r="B25" s="39">
        <v>150000000</v>
      </c>
      <c r="C25" s="37"/>
      <c r="D25" s="37"/>
      <c r="E25" s="37"/>
      <c r="F25" s="37"/>
      <c r="G25" s="37"/>
      <c r="H25" s="38" t="s">
        <v>271</v>
      </c>
      <c r="I25" s="39">
        <v>240809.24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</row>
    <row r="26" spans="1:22" x14ac:dyDescent="0.15">
      <c r="A26" s="38" t="s">
        <v>272</v>
      </c>
      <c r="B26" s="39">
        <v>71933196.370000005</v>
      </c>
      <c r="C26" s="37"/>
      <c r="D26" s="37"/>
      <c r="E26" s="37"/>
      <c r="F26" s="37"/>
      <c r="G26" s="38"/>
      <c r="H26" s="38"/>
      <c r="I26" s="39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 spans="1:22" x14ac:dyDescent="0.15">
      <c r="A27" s="38" t="s">
        <v>273</v>
      </c>
      <c r="B27" s="39">
        <v>855983.01</v>
      </c>
      <c r="C27" s="37"/>
      <c r="D27" s="37"/>
      <c r="E27" s="37"/>
      <c r="F27" s="37"/>
      <c r="G27" s="38"/>
      <c r="H27" s="38"/>
      <c r="I27" s="39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</row>
    <row r="28" spans="1:22" x14ac:dyDescent="0.15">
      <c r="A28" s="37"/>
      <c r="B28" s="37"/>
      <c r="C28" s="37"/>
      <c r="D28" s="37"/>
      <c r="E28" s="37"/>
      <c r="F28" s="37"/>
      <c r="G28" s="38"/>
      <c r="H28" s="38"/>
      <c r="I28" s="39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 spans="1:22" x14ac:dyDescent="0.15">
      <c r="A29" s="37"/>
      <c r="B29" s="37"/>
      <c r="C29" s="37"/>
      <c r="D29" s="37"/>
      <c r="E29" s="37"/>
      <c r="F29" s="37"/>
      <c r="G29" s="38"/>
      <c r="H29" s="38"/>
      <c r="I29" s="39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 spans="1:22" s="9" customFormat="1" x14ac:dyDescent="0.15">
      <c r="A30" s="45"/>
      <c r="B30" s="45"/>
      <c r="C30" s="45"/>
      <c r="D30" s="45"/>
      <c r="E30" s="45"/>
      <c r="F30" s="45"/>
      <c r="G30" s="45"/>
      <c r="H30" s="45"/>
      <c r="I30" s="45"/>
      <c r="J30" s="37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22" ht="14.25" x14ac:dyDescent="0.15">
      <c r="A31" s="43" t="s">
        <v>274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</row>
    <row r="32" spans="1:22" s="9" customFormat="1" x14ac:dyDescent="0.15">
      <c r="A32" s="44" t="s">
        <v>275</v>
      </c>
      <c r="B32" s="37"/>
      <c r="C32" s="45"/>
      <c r="D32" s="44" t="s">
        <v>276</v>
      </c>
      <c r="E32" s="37"/>
      <c r="F32" s="45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 spans="1:23" s="9" customFormat="1" x14ac:dyDescent="0.15">
      <c r="A33" s="38" t="s">
        <v>277</v>
      </c>
      <c r="B33" s="40">
        <v>2715</v>
      </c>
      <c r="C33" s="45"/>
      <c r="D33" s="38" t="s">
        <v>278</v>
      </c>
      <c r="E33" s="39">
        <v>8644436</v>
      </c>
      <c r="F33" s="45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45"/>
    </row>
    <row r="34" spans="1:23" s="9" customFormat="1" x14ac:dyDescent="0.15">
      <c r="A34" s="38" t="s">
        <v>279</v>
      </c>
      <c r="B34" s="40">
        <v>728</v>
      </c>
      <c r="C34" s="45"/>
      <c r="D34" s="38" t="s">
        <v>280</v>
      </c>
      <c r="E34" s="39">
        <v>8539048</v>
      </c>
      <c r="F34" s="45"/>
      <c r="G34" s="39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45"/>
    </row>
    <row r="35" spans="1:23" s="9" customFormat="1" x14ac:dyDescent="0.15">
      <c r="A35" s="38" t="s">
        <v>281</v>
      </c>
      <c r="B35" s="53">
        <v>13594</v>
      </c>
      <c r="C35" s="45"/>
      <c r="D35" s="38" t="s">
        <v>282</v>
      </c>
      <c r="E35" s="39">
        <v>61980</v>
      </c>
      <c r="F35" s="45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5"/>
    </row>
    <row r="36" spans="1:23" s="9" customFormat="1" x14ac:dyDescent="0.15">
      <c r="A36" s="38" t="s">
        <v>283</v>
      </c>
      <c r="B36" s="40">
        <v>2052</v>
      </c>
      <c r="C36" s="45"/>
      <c r="D36" s="38" t="s">
        <v>284</v>
      </c>
      <c r="E36" s="39">
        <v>84585</v>
      </c>
      <c r="F36" s="45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45"/>
    </row>
    <row r="37" spans="1:23" s="9" customFormat="1" x14ac:dyDescent="0.15">
      <c r="A37" s="38" t="s">
        <v>271</v>
      </c>
      <c r="B37" s="40">
        <v>19089</v>
      </c>
      <c r="C37" s="45"/>
      <c r="D37" s="38" t="s">
        <v>285</v>
      </c>
      <c r="E37" s="39">
        <v>-8153742</v>
      </c>
      <c r="F37" s="45"/>
      <c r="G37" s="39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5"/>
    </row>
    <row r="38" spans="1:23" x14ac:dyDescent="0.15">
      <c r="A38" s="38" t="s">
        <v>286</v>
      </c>
      <c r="B38" s="40"/>
      <c r="C38" s="37"/>
      <c r="D38" s="38" t="s">
        <v>287</v>
      </c>
      <c r="E38" s="46">
        <v>4762158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 x14ac:dyDescent="0.15">
      <c r="A39" s="38" t="s">
        <v>288</v>
      </c>
      <c r="B39" s="40"/>
      <c r="C39" s="37"/>
      <c r="D39" s="38" t="s">
        <v>289</v>
      </c>
      <c r="E39" s="46">
        <v>60332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 s="9" customFormat="1" x14ac:dyDescent="0.15">
      <c r="A40" s="37"/>
      <c r="B40" s="37"/>
      <c r="C40" s="45"/>
      <c r="D40" s="38" t="s">
        <v>290</v>
      </c>
      <c r="E40" s="39">
        <v>-7629</v>
      </c>
      <c r="F40" s="45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 s="9" customFormat="1" x14ac:dyDescent="0.15">
      <c r="A41" s="37"/>
      <c r="B41" s="41"/>
      <c r="C41" s="45"/>
      <c r="D41" s="37"/>
      <c r="E41" s="37"/>
      <c r="F41" s="45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3" spans="1:23" ht="14.25" x14ac:dyDescent="0.15">
      <c r="A43" s="60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 x14ac:dyDescent="0.15">
      <c r="A44" s="39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 ht="14.25" x14ac:dyDescent="0.15">
      <c r="A45" s="43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 x14ac:dyDescent="0.15">
      <c r="A46" s="50"/>
      <c r="B46" s="50"/>
      <c r="C46" s="54"/>
      <c r="D46" s="50"/>
      <c r="E46" s="55"/>
      <c r="F46" s="54"/>
      <c r="G46" s="56"/>
      <c r="H46" s="56"/>
      <c r="I46" s="56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 x14ac:dyDescent="0.15">
      <c r="A47" s="47"/>
      <c r="B47" s="61"/>
      <c r="C47" s="61"/>
      <c r="D47" s="61"/>
      <c r="E47" s="47"/>
      <c r="F47" s="61"/>
      <c r="G47" s="47"/>
      <c r="H47" s="49"/>
      <c r="I47" s="5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 x14ac:dyDescent="0.15">
      <c r="A48" s="47"/>
      <c r="B48" s="61"/>
      <c r="C48" s="61"/>
      <c r="D48" s="61"/>
      <c r="E48" s="47"/>
      <c r="F48" s="61"/>
      <c r="G48" s="47"/>
      <c r="H48" s="49"/>
      <c r="I48" s="5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14" x14ac:dyDescent="0.15">
      <c r="A49" s="47"/>
      <c r="B49" s="61"/>
      <c r="C49" s="61"/>
      <c r="D49" s="61"/>
      <c r="E49" s="47"/>
      <c r="F49" s="61"/>
      <c r="G49" s="47"/>
      <c r="H49" s="49"/>
      <c r="I49" s="57"/>
      <c r="J49" s="37"/>
      <c r="K49" s="37"/>
      <c r="L49" s="37"/>
      <c r="M49" s="37"/>
      <c r="N49" s="37"/>
    </row>
    <row r="50" spans="1:14" x14ac:dyDescent="0.15">
      <c r="A50" s="47"/>
      <c r="B50" s="61"/>
      <c r="C50" s="61"/>
      <c r="D50" s="61"/>
      <c r="E50" s="47"/>
      <c r="F50" s="61"/>
      <c r="G50" s="47"/>
      <c r="H50" s="49"/>
      <c r="I50" s="57"/>
      <c r="J50" s="37"/>
      <c r="K50" s="37"/>
      <c r="L50" s="37"/>
      <c r="M50" s="37"/>
      <c r="N50" s="37"/>
    </row>
    <row r="51" spans="1:14" x14ac:dyDescent="0.15">
      <c r="A51" s="47"/>
      <c r="B51" s="61"/>
      <c r="C51" s="61"/>
      <c r="D51" s="61"/>
      <c r="E51" s="47"/>
      <c r="F51" s="61"/>
      <c r="G51" s="47"/>
      <c r="H51" s="49"/>
      <c r="I51" s="57"/>
      <c r="J51" s="37"/>
      <c r="K51" s="37"/>
      <c r="L51" s="37"/>
      <c r="M51" s="37"/>
      <c r="N51" s="46"/>
    </row>
    <row r="52" spans="1:14" x14ac:dyDescent="0.15">
      <c r="A52" s="47"/>
      <c r="B52" s="61"/>
      <c r="C52" s="61"/>
      <c r="D52" s="61"/>
      <c r="E52" s="47"/>
      <c r="F52" s="61"/>
      <c r="G52" s="47"/>
      <c r="H52" s="49"/>
      <c r="I52" s="57"/>
      <c r="J52" s="37"/>
      <c r="K52" s="37"/>
      <c r="L52" s="37"/>
      <c r="M52" s="37"/>
      <c r="N52" s="37"/>
    </row>
    <row r="53" spans="1:14" x14ac:dyDescent="0.15">
      <c r="A53" s="47"/>
      <c r="B53" s="61"/>
      <c r="C53" s="61"/>
      <c r="D53" s="61"/>
      <c r="E53" s="47"/>
      <c r="F53" s="61"/>
      <c r="G53" s="47"/>
      <c r="H53" s="49"/>
      <c r="I53" s="57"/>
      <c r="J53" s="37"/>
      <c r="K53" s="37"/>
      <c r="L53" s="37"/>
      <c r="M53" s="37"/>
      <c r="N53" s="37"/>
    </row>
    <row r="54" spans="1:14" x14ac:dyDescent="0.15">
      <c r="A54" s="50"/>
      <c r="B54" s="37"/>
      <c r="C54" s="37"/>
      <c r="D54" s="37"/>
      <c r="E54" s="37"/>
      <c r="F54" s="37"/>
      <c r="G54" s="37"/>
      <c r="H54" s="59"/>
      <c r="I54" s="59"/>
      <c r="J54" s="37"/>
      <c r="K54" s="37"/>
      <c r="L54" s="37"/>
      <c r="M54" s="37"/>
      <c r="N54" s="37"/>
    </row>
    <row r="55" spans="1:14" x14ac:dyDescent="0.15">
      <c r="A55" s="48"/>
      <c r="B55" s="58"/>
      <c r="C55" s="37"/>
      <c r="D55" s="58"/>
      <c r="E55" s="47"/>
      <c r="F55" s="37"/>
      <c r="G55" s="47"/>
      <c r="H55" s="49"/>
      <c r="I55" s="57"/>
      <c r="J55" s="37"/>
      <c r="K55" s="37"/>
      <c r="L55" s="37"/>
      <c r="M55" s="37"/>
      <c r="N55" s="37"/>
    </row>
    <row r="56" spans="1:14" x14ac:dyDescent="0.15">
      <c r="A56" s="48"/>
      <c r="B56" s="58"/>
      <c r="C56" s="37"/>
      <c r="D56" s="58"/>
      <c r="E56" s="47"/>
      <c r="F56" s="37"/>
      <c r="G56" s="47"/>
      <c r="H56" s="49"/>
      <c r="I56" s="57"/>
      <c r="J56" s="37"/>
      <c r="K56" s="37"/>
      <c r="L56" s="37"/>
      <c r="M56" s="37"/>
      <c r="N56" s="37"/>
    </row>
    <row r="57" spans="1:14" x14ac:dyDescent="0.15">
      <c r="A57" s="48"/>
      <c r="B57" s="58"/>
      <c r="C57" s="37"/>
      <c r="D57" s="58"/>
      <c r="E57" s="47"/>
      <c r="F57" s="37"/>
      <c r="G57" s="47"/>
      <c r="H57" s="49"/>
      <c r="I57" s="57"/>
      <c r="J57" s="37"/>
      <c r="K57" s="37"/>
      <c r="L57" s="37"/>
      <c r="M57" s="37"/>
      <c r="N57" s="3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1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1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1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1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65997900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13449794.220000001</v>
      </c>
    </row>
    <row r="17" spans="1:22" x14ac:dyDescent="0.15">
      <c r="A17" s="6"/>
      <c r="B17" s="2"/>
      <c r="G17" s="1" t="s">
        <v>12</v>
      </c>
      <c r="H17" s="2"/>
      <c r="I17" s="2">
        <v>13200900</v>
      </c>
    </row>
    <row r="18" spans="1:22" x14ac:dyDescent="0.15">
      <c r="G18" s="1" t="s">
        <v>24</v>
      </c>
      <c r="H18" s="2"/>
      <c r="I18" s="2">
        <f>I17+I16-I15</f>
        <v>3850694.2199999988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26194515</v>
      </c>
    </row>
    <row r="39" spans="1:23" x14ac:dyDescent="0.1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1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1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1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1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1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65237400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12842714.220000001</v>
      </c>
    </row>
    <row r="17" spans="1:22" x14ac:dyDescent="0.15">
      <c r="A17" s="1"/>
      <c r="B17" s="2"/>
      <c r="G17" s="1" t="s">
        <v>12</v>
      </c>
      <c r="H17" s="2"/>
      <c r="I17" s="2">
        <v>13047480</v>
      </c>
    </row>
    <row r="18" spans="1:22" x14ac:dyDescent="0.15">
      <c r="G18" s="1" t="s">
        <v>24</v>
      </c>
      <c r="H18" s="2"/>
      <c r="I18" s="2">
        <f>I17+I16-I15</f>
        <v>3090194.2199999988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20674534</v>
      </c>
    </row>
    <row r="39" spans="1:23" x14ac:dyDescent="0.1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1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1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1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1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1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1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15">
      <c r="B14" s="2"/>
      <c r="G14" s="1"/>
      <c r="H14" s="1" t="s">
        <v>32</v>
      </c>
      <c r="I14" s="2">
        <f>I13+I12</f>
        <v>65118300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13033803.039999999</v>
      </c>
    </row>
    <row r="17" spans="1:22" x14ac:dyDescent="0.15">
      <c r="A17" s="1"/>
      <c r="B17" s="2"/>
      <c r="G17" s="1" t="s">
        <v>12</v>
      </c>
      <c r="H17" s="2"/>
      <c r="I17" s="2">
        <v>13423836</v>
      </c>
    </row>
    <row r="18" spans="1:22" x14ac:dyDescent="0.15">
      <c r="G18" s="1" t="s">
        <v>24</v>
      </c>
      <c r="H18" s="2"/>
      <c r="I18" s="2">
        <f>I17+I16-I15</f>
        <v>3657639.0399999991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37430.69</v>
      </c>
    </row>
    <row r="21" spans="1:22" x14ac:dyDescent="0.15">
      <c r="G21" s="1"/>
      <c r="H21" s="1" t="s">
        <v>39</v>
      </c>
      <c r="I21" s="2">
        <v>8951.86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48793.14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2570146</v>
      </c>
    </row>
    <row r="39" spans="1:23" x14ac:dyDescent="0.1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1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1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1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1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1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1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15">
      <c r="B14" s="2"/>
      <c r="G14" s="1"/>
      <c r="H14" s="1" t="s">
        <v>32</v>
      </c>
      <c r="I14" s="2">
        <f>I13+I12</f>
        <v>62732880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12622276.68</v>
      </c>
    </row>
    <row r="17" spans="1:22" x14ac:dyDescent="0.15">
      <c r="A17" s="1"/>
      <c r="B17" s="2"/>
      <c r="G17" s="1" t="s">
        <v>12</v>
      </c>
      <c r="H17" s="2"/>
      <c r="I17" s="2">
        <v>13499028</v>
      </c>
    </row>
    <row r="18" spans="1:22" x14ac:dyDescent="0.15">
      <c r="G18" s="1" t="s">
        <v>24</v>
      </c>
      <c r="H18" s="2"/>
      <c r="I18" s="2">
        <f>I17+I16-I15</f>
        <v>3321304.6799999997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37089.03</v>
      </c>
    </row>
    <row r="21" spans="1:22" x14ac:dyDescent="0.15">
      <c r="G21" s="1"/>
      <c r="H21" s="1" t="s">
        <v>39</v>
      </c>
      <c r="I21" s="2">
        <v>8871.2199999999993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48370.84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-8424047</v>
      </c>
    </row>
    <row r="39" spans="1:23" x14ac:dyDescent="0.1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1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1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1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1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1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1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13732296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12205879</v>
      </c>
    </row>
    <row r="17" spans="1:22" x14ac:dyDescent="0.15">
      <c r="A17" s="1"/>
      <c r="B17" s="2"/>
      <c r="G17" s="1" t="s">
        <v>12</v>
      </c>
      <c r="H17" s="2"/>
      <c r="I17" s="2">
        <v>13732296</v>
      </c>
    </row>
    <row r="18" spans="1:22" x14ac:dyDescent="0.15">
      <c r="G18" s="1" t="s">
        <v>24</v>
      </c>
      <c r="H18" s="2"/>
      <c r="I18" s="2">
        <f>I17+I16-I15</f>
        <v>3138175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36885.620000000003</v>
      </c>
    </row>
    <row r="21" spans="1:22" x14ac:dyDescent="0.15">
      <c r="G21" s="1"/>
      <c r="H21" s="1" t="s">
        <v>39</v>
      </c>
      <c r="I21" s="2">
        <v>8823.2099999999991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48119.42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-359732</v>
      </c>
    </row>
    <row r="39" spans="1:23" x14ac:dyDescent="0.1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1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1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1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1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1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1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15">
      <c r="B14" s="2"/>
      <c r="G14" s="1"/>
      <c r="H14" s="1" t="s">
        <v>32</v>
      </c>
      <c r="I14" s="2">
        <f>I13+I12</f>
        <v>72808860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10353318.609999999</v>
      </c>
    </row>
    <row r="17" spans="1:22" x14ac:dyDescent="0.15">
      <c r="A17" s="1"/>
      <c r="B17" s="2"/>
      <c r="G17" s="1" t="s">
        <v>12</v>
      </c>
      <c r="H17" s="2"/>
      <c r="I17" s="2">
        <v>15653316</v>
      </c>
    </row>
    <row r="18" spans="1:22" x14ac:dyDescent="0.15">
      <c r="G18" s="1" t="s">
        <v>24</v>
      </c>
      <c r="H18" s="2"/>
      <c r="I18" s="2">
        <f>I17+I16-I15</f>
        <v>3206634.6099999994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35932.559999999998</v>
      </c>
    </row>
    <row r="21" spans="1:22" x14ac:dyDescent="0.15">
      <c r="G21" s="1"/>
      <c r="H21" s="1" t="s">
        <v>39</v>
      </c>
      <c r="I21" s="2">
        <v>8598.2900000000009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46941.439999999995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-7702324</v>
      </c>
    </row>
    <row r="39" spans="1:23" x14ac:dyDescent="0.1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1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1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1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1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1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1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66601200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11793214.449999999</v>
      </c>
    </row>
    <row r="17" spans="1:22" x14ac:dyDescent="0.15">
      <c r="A17" s="1"/>
      <c r="B17" s="2"/>
      <c r="G17" s="1" t="s">
        <v>12</v>
      </c>
      <c r="H17" s="2"/>
      <c r="I17" s="2">
        <v>13328448</v>
      </c>
    </row>
    <row r="18" spans="1:22" x14ac:dyDescent="0.15">
      <c r="G18" s="1" t="s">
        <v>24</v>
      </c>
      <c r="H18" s="2"/>
      <c r="I18" s="2">
        <f>I17+I16-I15</f>
        <v>2321662.4499999993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33907.94</v>
      </c>
    </row>
    <row r="21" spans="1:22" x14ac:dyDescent="0.15">
      <c r="G21" s="1"/>
      <c r="H21" s="1" t="s">
        <v>39</v>
      </c>
      <c r="I21" s="2">
        <v>8120.45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44438.979999999996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7935882</v>
      </c>
    </row>
    <row r="39" spans="1:23" x14ac:dyDescent="0.1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1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1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1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1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1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1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55610220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14427882.060000001</v>
      </c>
    </row>
    <row r="17" spans="1:22" x14ac:dyDescent="0.15">
      <c r="A17" s="1"/>
      <c r="B17" s="2"/>
      <c r="G17" s="1" t="s">
        <v>12</v>
      </c>
      <c r="H17" s="2"/>
      <c r="I17" s="2">
        <v>11115480</v>
      </c>
    </row>
    <row r="18" spans="1:22" x14ac:dyDescent="0.15">
      <c r="G18" s="1" t="s">
        <v>24</v>
      </c>
      <c r="H18" s="2"/>
      <c r="I18" s="2">
        <f>I17+I16-I15</f>
        <v>2743362.0600000024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32634.15</v>
      </c>
    </row>
    <row r="21" spans="1:22" x14ac:dyDescent="0.15">
      <c r="G21" s="1"/>
      <c r="H21" s="1" t="s">
        <v>39</v>
      </c>
      <c r="I21" s="2">
        <v>7819.84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42864.58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8859404</v>
      </c>
    </row>
    <row r="39" spans="1:23" x14ac:dyDescent="0.1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1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1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1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1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1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1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1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51964440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14880798.74</v>
      </c>
    </row>
    <row r="17" spans="1:22" x14ac:dyDescent="0.15">
      <c r="A17" s="1"/>
      <c r="B17" s="2"/>
      <c r="G17" s="1" t="s">
        <v>12</v>
      </c>
      <c r="H17" s="2"/>
      <c r="I17" s="2">
        <v>10392888</v>
      </c>
    </row>
    <row r="18" spans="1:22" x14ac:dyDescent="0.15">
      <c r="G18" s="1" t="s">
        <v>24</v>
      </c>
      <c r="H18" s="2"/>
      <c r="I18" s="2">
        <f>I17+I16-I15</f>
        <v>2473686.7400000021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32296.55</v>
      </c>
    </row>
    <row r="21" spans="1:22" x14ac:dyDescent="0.15">
      <c r="G21" s="1"/>
      <c r="H21" s="1" t="s">
        <v>39</v>
      </c>
      <c r="I21" s="2">
        <v>7740.16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42447.299999999996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10280113</v>
      </c>
    </row>
    <row r="39" spans="1:23" x14ac:dyDescent="0.1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1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1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1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1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1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1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1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15">
      <c r="B14" s="2"/>
      <c r="G14" s="1"/>
      <c r="H14" s="1" t="s">
        <v>32</v>
      </c>
      <c r="I14" s="2">
        <f>I13+I12</f>
        <v>49427880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15266606.1</v>
      </c>
    </row>
    <row r="17" spans="1:22" x14ac:dyDescent="0.15">
      <c r="A17" s="1"/>
      <c r="B17" s="2"/>
      <c r="G17" s="1" t="s">
        <v>12</v>
      </c>
      <c r="H17" s="2"/>
      <c r="I17" s="2">
        <v>10155168</v>
      </c>
    </row>
    <row r="18" spans="1:22" x14ac:dyDescent="0.15">
      <c r="G18" s="1" t="s">
        <v>24</v>
      </c>
      <c r="H18" s="2"/>
      <c r="I18" s="2">
        <f>I17+I16-I15</f>
        <v>2621774.1000000015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32028.1</v>
      </c>
    </row>
    <row r="21" spans="1:22" x14ac:dyDescent="0.15">
      <c r="G21" s="1"/>
      <c r="H21" s="1" t="s">
        <v>39</v>
      </c>
      <c r="I21" s="2">
        <v>7708.43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42147.119999999995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6351223</v>
      </c>
    </row>
    <row r="39" spans="1:23" x14ac:dyDescent="0.1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1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1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1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1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1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1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15">
      <c r="B14" s="2"/>
      <c r="G14" s="1"/>
      <c r="H14" s="1" t="s">
        <v>31</v>
      </c>
      <c r="I14" s="2">
        <v>-4855740</v>
      </c>
    </row>
    <row r="15" spans="1:10" x14ac:dyDescent="0.1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13960882.73</v>
      </c>
    </row>
    <row r="18" spans="1:22" x14ac:dyDescent="0.15">
      <c r="G18" s="1" t="s">
        <v>12</v>
      </c>
      <c r="H18" s="2"/>
      <c r="I18" s="2">
        <v>31389372</v>
      </c>
    </row>
    <row r="19" spans="1:22" x14ac:dyDescent="0.15">
      <c r="A19" s="2"/>
      <c r="G19" s="1" t="s">
        <v>24</v>
      </c>
      <c r="H19" s="2"/>
      <c r="I19" s="2">
        <f>I18+I17-I16</f>
        <v>7350254.7300000042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187597.02</v>
      </c>
    </row>
    <row r="22" spans="1:22" x14ac:dyDescent="0.15">
      <c r="G22" s="1"/>
      <c r="H22" s="1" t="s">
        <v>39</v>
      </c>
      <c r="I22" s="2">
        <v>44015.66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1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5152616</v>
      </c>
    </row>
    <row r="39" spans="1:23" x14ac:dyDescent="0.1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1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1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1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1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1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1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1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45881580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16074807.34</v>
      </c>
    </row>
    <row r="17" spans="1:22" x14ac:dyDescent="0.15">
      <c r="A17" s="1"/>
      <c r="B17" s="2"/>
      <c r="G17" s="1" t="s">
        <v>12</v>
      </c>
      <c r="H17" s="2"/>
      <c r="I17" s="2">
        <v>9176316</v>
      </c>
    </row>
    <row r="18" spans="1:22" x14ac:dyDescent="0.15">
      <c r="G18" s="1" t="s">
        <v>24</v>
      </c>
      <c r="H18" s="2"/>
      <c r="I18" s="2">
        <f>I17+I16-I15</f>
        <v>2451123.34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31353.37</v>
      </c>
    </row>
    <row r="21" spans="1:22" x14ac:dyDescent="0.15">
      <c r="G21" s="1"/>
      <c r="H21" s="1" t="s">
        <v>39</v>
      </c>
      <c r="I21" s="2">
        <v>7565.07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41329.03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3972193</v>
      </c>
    </row>
    <row r="39" spans="1:23" x14ac:dyDescent="0.1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1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1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1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1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1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1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44689800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16477211.800000001</v>
      </c>
    </row>
    <row r="17" spans="1:22" x14ac:dyDescent="0.15">
      <c r="A17" s="1"/>
      <c r="B17" s="2"/>
      <c r="G17" s="1" t="s">
        <v>12</v>
      </c>
      <c r="H17" s="2"/>
      <c r="I17" s="2">
        <v>8937960</v>
      </c>
    </row>
    <row r="18" spans="1:22" x14ac:dyDescent="0.15">
      <c r="G18" s="1" t="s">
        <v>24</v>
      </c>
      <c r="H18" s="2"/>
      <c r="I18" s="2">
        <f>I17+I16-I15</f>
        <v>2615171.8000000007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31018.36</v>
      </c>
    </row>
    <row r="21" spans="1:22" x14ac:dyDescent="0.15">
      <c r="G21" s="1"/>
      <c r="H21" s="1" t="s">
        <v>39</v>
      </c>
      <c r="I21" s="2">
        <v>7501.6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40930.549999999996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5006385</v>
      </c>
    </row>
    <row r="39" spans="1:23" x14ac:dyDescent="0.1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1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1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1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1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1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1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1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42768000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16953204.359999999</v>
      </c>
    </row>
    <row r="17" spans="1:22" x14ac:dyDescent="0.15">
      <c r="A17" s="1"/>
      <c r="B17" s="2"/>
      <c r="G17" s="1" t="s">
        <v>12</v>
      </c>
      <c r="H17" s="2"/>
      <c r="I17" s="2">
        <v>8557432</v>
      </c>
    </row>
    <row r="18" spans="1:22" x14ac:dyDescent="0.15">
      <c r="G18" s="1" t="s">
        <v>24</v>
      </c>
      <c r="H18" s="2"/>
      <c r="I18" s="2">
        <f>I17+I16-I15</f>
        <v>2710636.3599999994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30682</v>
      </c>
    </row>
    <row r="21" spans="1:22" x14ac:dyDescent="0.15">
      <c r="G21" s="1"/>
      <c r="H21" s="1" t="s">
        <v>39</v>
      </c>
      <c r="I21" s="2">
        <v>7438.11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40195.47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2553111</v>
      </c>
    </row>
    <row r="39" spans="1:23" x14ac:dyDescent="0.1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1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1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1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1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1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1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39561600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17753280.859999999</v>
      </c>
    </row>
    <row r="17" spans="1:22" x14ac:dyDescent="0.15">
      <c r="A17" s="1"/>
      <c r="B17" s="2"/>
      <c r="G17" s="1" t="s">
        <v>12</v>
      </c>
      <c r="H17" s="2"/>
      <c r="I17" s="2">
        <v>7912320</v>
      </c>
    </row>
    <row r="18" spans="1:22" x14ac:dyDescent="0.15">
      <c r="G18" s="1" t="s">
        <v>24</v>
      </c>
      <c r="H18" s="2"/>
      <c r="I18" s="2">
        <f>I17+I16-I15</f>
        <v>2865600.8599999994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30345.88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39780.020000000004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-12177724</v>
      </c>
    </row>
    <row r="39" spans="1:23" x14ac:dyDescent="0.1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1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1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1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1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1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1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47428320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15314929.859999999</v>
      </c>
    </row>
    <row r="17" spans="1:22" x14ac:dyDescent="0.15">
      <c r="A17" s="1"/>
      <c r="B17" s="2"/>
      <c r="G17" s="1" t="s">
        <v>12</v>
      </c>
      <c r="H17" s="2"/>
      <c r="I17" s="2">
        <v>9485664</v>
      </c>
    </row>
    <row r="18" spans="1:22" x14ac:dyDescent="0.15">
      <c r="G18" s="1" t="s">
        <v>24</v>
      </c>
      <c r="H18" s="2"/>
      <c r="I18" s="2">
        <f>I17+I16-I15</f>
        <v>2000593.8599999994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29472.7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38906.840000000004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-9945618</v>
      </c>
    </row>
    <row r="39" spans="1:23" x14ac:dyDescent="0.1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1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1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1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1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1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1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15">
      <c r="B14" s="2"/>
      <c r="G14" s="1"/>
      <c r="H14" s="1" t="s">
        <v>32</v>
      </c>
      <c r="I14" s="2">
        <f>I13+I12</f>
        <v>63262920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11697152.85</v>
      </c>
    </row>
    <row r="17" spans="1:22" x14ac:dyDescent="0.15">
      <c r="A17" s="1"/>
      <c r="B17" s="2"/>
      <c r="G17" s="1" t="s">
        <v>12</v>
      </c>
      <c r="H17" s="2"/>
      <c r="I17" s="2">
        <v>12785880</v>
      </c>
    </row>
    <row r="18" spans="1:22" x14ac:dyDescent="0.15">
      <c r="G18" s="1" t="s">
        <v>24</v>
      </c>
      <c r="H18" s="2"/>
      <c r="I18" s="2">
        <f>I17+I16-I15</f>
        <v>1683032.8500000015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26609.51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35872.659999999996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20903926</v>
      </c>
    </row>
    <row r="39" spans="1:23" x14ac:dyDescent="0.1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1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1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1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1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1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1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1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15">
      <c r="B14" s="2"/>
      <c r="G14" s="1"/>
      <c r="H14" s="1" t="s">
        <v>32</v>
      </c>
      <c r="I14" s="2">
        <f>I13+I12</f>
        <v>66996060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10731746.85</v>
      </c>
    </row>
    <row r="17" spans="1:22" x14ac:dyDescent="0.15">
      <c r="A17" s="1"/>
      <c r="B17" s="2"/>
      <c r="G17" s="1" t="s">
        <v>12</v>
      </c>
      <c r="H17" s="2"/>
      <c r="I17" s="2">
        <v>13532232</v>
      </c>
    </row>
    <row r="18" spans="1:22" x14ac:dyDescent="0.15">
      <c r="G18" s="1" t="s">
        <v>24</v>
      </c>
      <c r="H18" s="2"/>
      <c r="I18" s="2">
        <f>I17+I16-I15</f>
        <v>1463978.8500000015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26214.29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35477.440000000002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30765872</v>
      </c>
    </row>
    <row r="39" spans="1:23" x14ac:dyDescent="0.1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1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1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1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1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1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1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66962280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10808446</v>
      </c>
    </row>
    <row r="17" spans="1:22" x14ac:dyDescent="0.15">
      <c r="A17" s="1"/>
      <c r="B17" s="2"/>
      <c r="G17" s="1" t="s">
        <v>12</v>
      </c>
      <c r="H17" s="2"/>
      <c r="I17" s="2">
        <v>13392456</v>
      </c>
    </row>
    <row r="18" spans="1:22" x14ac:dyDescent="0.15">
      <c r="G18" s="1" t="s">
        <v>24</v>
      </c>
      <c r="H18" s="2"/>
      <c r="I18" s="2">
        <f>I17+I16-I15</f>
        <v>1400902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25555.01</v>
      </c>
    </row>
    <row r="21" spans="1:22" x14ac:dyDescent="0.15">
      <c r="G21" s="1"/>
      <c r="H21" s="1" t="s">
        <v>39</v>
      </c>
      <c r="I21" s="2">
        <v>7094.64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34725.009999999995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38996904</v>
      </c>
    </row>
    <row r="39" spans="1:23" x14ac:dyDescent="0.1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1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1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1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1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1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1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64292520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10634927.300000001</v>
      </c>
    </row>
    <row r="17" spans="1:22" x14ac:dyDescent="0.15">
      <c r="A17" s="1"/>
      <c r="B17" s="2"/>
      <c r="G17" s="1" t="s">
        <v>12</v>
      </c>
      <c r="H17" s="2"/>
      <c r="I17" s="2">
        <v>12858504</v>
      </c>
    </row>
    <row r="18" spans="1:22" x14ac:dyDescent="0.15">
      <c r="G18" s="1" t="s">
        <v>24</v>
      </c>
      <c r="H18" s="2"/>
      <c r="I18" s="2">
        <f>I17+I16-I15</f>
        <v>693431.30000000075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25358.79</v>
      </c>
    </row>
    <row r="21" spans="1:22" x14ac:dyDescent="0.15">
      <c r="G21" s="1"/>
      <c r="H21" s="1" t="s">
        <v>39</v>
      </c>
      <c r="I21" s="2">
        <v>7048.34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34482.49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68593659</v>
      </c>
    </row>
    <row r="39" spans="1:23" x14ac:dyDescent="0.1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1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1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1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1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1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1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15">
      <c r="B14" s="2"/>
      <c r="G14" s="1"/>
      <c r="H14" s="1" t="s">
        <v>32</v>
      </c>
      <c r="I14" s="2">
        <f>I13+I12</f>
        <v>60094800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11080293.560000001</v>
      </c>
    </row>
    <row r="17" spans="1:22" x14ac:dyDescent="0.15">
      <c r="A17" s="1"/>
      <c r="B17" s="2"/>
      <c r="G17" s="1" t="s">
        <v>12</v>
      </c>
      <c r="H17" s="2"/>
      <c r="I17" s="2">
        <v>12811680</v>
      </c>
    </row>
    <row r="18" spans="1:22" x14ac:dyDescent="0.15">
      <c r="G18" s="1" t="s">
        <v>24</v>
      </c>
      <c r="H18" s="2"/>
      <c r="I18" s="2">
        <f>I17+I16-I15</f>
        <v>1091973.5600000024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24899.17</v>
      </c>
    </row>
    <row r="21" spans="1:22" x14ac:dyDescent="0.15">
      <c r="G21" s="1"/>
      <c r="H21" s="1" t="s">
        <v>39</v>
      </c>
      <c r="I21" s="2">
        <v>7033.08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34007.61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49367623</v>
      </c>
    </row>
    <row r="39" spans="1:23" x14ac:dyDescent="0.1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1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1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1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1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1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11675167.57</v>
      </c>
    </row>
    <row r="18" spans="1:22" x14ac:dyDescent="0.15">
      <c r="G18" s="1" t="s">
        <v>12</v>
      </c>
      <c r="H18" s="2"/>
      <c r="I18" s="2">
        <v>32957088</v>
      </c>
    </row>
    <row r="19" spans="1:22" x14ac:dyDescent="0.15">
      <c r="A19" s="2"/>
      <c r="G19" s="1" t="s">
        <v>24</v>
      </c>
      <c r="H19" s="2"/>
      <c r="I19" s="2">
        <f>I18+I17-I16</f>
        <v>6632255.5700000003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185300.31</v>
      </c>
    </row>
    <row r="22" spans="1:22" x14ac:dyDescent="0.15">
      <c r="G22" s="1"/>
      <c r="H22" s="1" t="s">
        <v>39</v>
      </c>
      <c r="I22" s="2">
        <v>43485.82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1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4537627</v>
      </c>
    </row>
    <row r="39" spans="1:23" x14ac:dyDescent="0.1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1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 t="s">
        <v>109</v>
      </c>
    </row>
    <row r="46" spans="1:23" x14ac:dyDescent="0.1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1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1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1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1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1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1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1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1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1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1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1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1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64576620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10821606.23</v>
      </c>
    </row>
    <row r="17" spans="1:22" x14ac:dyDescent="0.15">
      <c r="A17" s="1"/>
      <c r="B17" s="2"/>
      <c r="G17" s="1" t="s">
        <v>12</v>
      </c>
      <c r="H17" s="2"/>
      <c r="I17" s="2">
        <v>12912240</v>
      </c>
    </row>
    <row r="18" spans="1:22" x14ac:dyDescent="0.15">
      <c r="G18" s="1" t="s">
        <v>24</v>
      </c>
      <c r="H18" s="2"/>
      <c r="I18" s="2">
        <f>I17+I16-I15</f>
        <v>933846.23000000045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24045.06</v>
      </c>
    </row>
    <row r="21" spans="1:22" x14ac:dyDescent="0.15">
      <c r="G21" s="1"/>
      <c r="H21" s="1" t="s">
        <v>39</v>
      </c>
      <c r="I21" s="2">
        <v>6893.41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33013.83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44615482</v>
      </c>
    </row>
    <row r="39" spans="1:23" x14ac:dyDescent="0.1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1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1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1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1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/>
      <c r="E11" s="2"/>
      <c r="G11" s="1" t="s">
        <v>36</v>
      </c>
      <c r="I11" s="2"/>
    </row>
    <row r="12" spans="1:9" x14ac:dyDescent="0.1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1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63227700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11088487.01</v>
      </c>
    </row>
    <row r="17" spans="1:22" x14ac:dyDescent="0.15">
      <c r="A17" s="1"/>
      <c r="B17" s="2"/>
      <c r="G17" s="1" t="s">
        <v>12</v>
      </c>
      <c r="H17" s="2"/>
      <c r="I17" s="2">
        <v>12645540</v>
      </c>
    </row>
    <row r="18" spans="1:22" x14ac:dyDescent="0.15">
      <c r="G18" s="1" t="s">
        <v>24</v>
      </c>
      <c r="H18" s="2"/>
      <c r="I18" s="2">
        <f>I17+I16-I15</f>
        <v>934027.00999999791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23258.14</v>
      </c>
    </row>
    <row r="21" spans="1:22" x14ac:dyDescent="0.15">
      <c r="G21" s="1"/>
      <c r="H21" s="1" t="s">
        <v>39</v>
      </c>
      <c r="I21" s="2">
        <v>6784.63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32118.13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41668841</v>
      </c>
    </row>
    <row r="39" spans="1:23" x14ac:dyDescent="0.1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1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1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1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1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1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1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1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15">
      <c r="B14" s="2"/>
      <c r="G14" s="1"/>
      <c r="H14" s="1" t="s">
        <v>32</v>
      </c>
      <c r="I14" s="2">
        <f>I13+I12</f>
        <v>58223520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11401149.300000001</v>
      </c>
    </row>
    <row r="17" spans="1:22" x14ac:dyDescent="0.15">
      <c r="A17" s="1"/>
      <c r="B17" s="2"/>
      <c r="G17" s="1" t="s">
        <v>12</v>
      </c>
      <c r="H17" s="2"/>
      <c r="I17" s="2">
        <v>11775132</v>
      </c>
    </row>
    <row r="18" spans="1:22" x14ac:dyDescent="0.15">
      <c r="G18" s="1" t="s">
        <v>24</v>
      </c>
      <c r="H18" s="2"/>
      <c r="I18" s="2">
        <f>I17+I16-I15</f>
        <v>376281.30000000075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21629.26</v>
      </c>
    </row>
    <row r="21" spans="1:22" x14ac:dyDescent="0.15">
      <c r="G21" s="1"/>
      <c r="H21" s="1" t="s">
        <v>39</v>
      </c>
      <c r="I21" s="2">
        <v>6555.34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30259.96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21166677</v>
      </c>
    </row>
    <row r="39" spans="1:23" x14ac:dyDescent="0.1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1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1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1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1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1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1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15">
      <c r="B14" s="2"/>
      <c r="G14" s="1"/>
      <c r="H14" s="1" t="s">
        <v>32</v>
      </c>
      <c r="I14" s="2">
        <f>I13+I12</f>
        <v>57247800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1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15">
      <c r="G18" s="1" t="s">
        <v>24</v>
      </c>
      <c r="H18" s="2"/>
      <c r="I18" s="2">
        <f>I17+I16-I15</f>
        <v>39877.390000000596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/>
    </row>
    <row r="21" spans="1:22" x14ac:dyDescent="0.15">
      <c r="G21" s="1"/>
      <c r="H21" s="1" t="s">
        <v>39</v>
      </c>
      <c r="I21" s="2"/>
    </row>
    <row r="22" spans="1:22" x14ac:dyDescent="0.15">
      <c r="G22" s="1"/>
      <c r="H22" s="1" t="s">
        <v>106</v>
      </c>
      <c r="I22" s="2">
        <f>24*300*2088/10000</f>
        <v>1503.36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2003.36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15001985</v>
      </c>
    </row>
    <row r="39" spans="1:23" x14ac:dyDescent="0.1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1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1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1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1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1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1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1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1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1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1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1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1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1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1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11480698.029999999</v>
      </c>
    </row>
    <row r="16" spans="1:9" x14ac:dyDescent="0.15">
      <c r="A16" s="1"/>
      <c r="B16" s="2"/>
      <c r="G16" s="1" t="s">
        <v>12</v>
      </c>
      <c r="H16" s="2"/>
      <c r="I16" s="2">
        <v>11472192</v>
      </c>
    </row>
    <row r="17" spans="1:22" x14ac:dyDescent="0.15">
      <c r="G17" s="1" t="s">
        <v>24</v>
      </c>
      <c r="H17" s="2"/>
      <c r="I17" s="2">
        <f>I16+I15-I14</f>
        <v>152890.03000000119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21435.51</v>
      </c>
    </row>
    <row r="20" spans="1:22" x14ac:dyDescent="0.15">
      <c r="G20" s="1"/>
      <c r="H20" s="1" t="s">
        <v>39</v>
      </c>
      <c r="I20" s="2">
        <v>6509.61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29948.48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1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1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1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1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1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1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1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11790414.689999999</v>
      </c>
    </row>
    <row r="16" spans="1:9" x14ac:dyDescent="0.15">
      <c r="A16" s="1"/>
      <c r="B16" s="2"/>
      <c r="G16" s="1" t="s">
        <v>12</v>
      </c>
      <c r="H16" s="2"/>
      <c r="I16" s="2">
        <v>11224788</v>
      </c>
    </row>
    <row r="17" spans="1:22" x14ac:dyDescent="0.15">
      <c r="G17" s="1" t="s">
        <v>24</v>
      </c>
      <c r="H17" s="2"/>
      <c r="I17" s="2">
        <f>I16+I15-I14</f>
        <v>215202.68999999762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21305.58</v>
      </c>
    </row>
    <row r="20" spans="1:22" x14ac:dyDescent="0.15">
      <c r="G20" s="1"/>
      <c r="H20" s="1" t="s">
        <v>39</v>
      </c>
      <c r="I20" s="2">
        <v>6478.95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29787.890000000003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1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1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1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1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1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1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1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12460255.65</v>
      </c>
    </row>
    <row r="16" spans="1:9" x14ac:dyDescent="0.15">
      <c r="A16" s="1"/>
      <c r="B16" s="2"/>
      <c r="G16" s="1" t="s">
        <v>12</v>
      </c>
      <c r="H16" s="2"/>
      <c r="I16" s="2">
        <v>10913016</v>
      </c>
    </row>
    <row r="17" spans="1:22" x14ac:dyDescent="0.15">
      <c r="G17" s="1" t="s">
        <v>24</v>
      </c>
      <c r="H17" s="2"/>
      <c r="I17" s="2">
        <f>I16+I15-I14</f>
        <v>573271.64999999851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1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1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1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1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1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1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1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12514159.65</v>
      </c>
    </row>
    <row r="16" spans="1:9" x14ac:dyDescent="0.15">
      <c r="A16" s="1"/>
      <c r="B16" s="2"/>
      <c r="G16" s="1" t="s">
        <v>12</v>
      </c>
      <c r="H16" s="2"/>
      <c r="I16" s="2">
        <v>10918812</v>
      </c>
    </row>
    <row r="17" spans="1:22" x14ac:dyDescent="0.15">
      <c r="G17" s="1" t="s">
        <v>24</v>
      </c>
      <c r="H17" s="2"/>
      <c r="I17" s="2">
        <f>I16+I15-I14</f>
        <v>632971.64999999851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1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1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1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1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1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1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1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12377998.24</v>
      </c>
    </row>
    <row r="16" spans="1:9" x14ac:dyDescent="0.15">
      <c r="A16" s="1"/>
      <c r="B16" s="2"/>
      <c r="G16" s="1" t="s">
        <v>12</v>
      </c>
      <c r="H16" s="2"/>
      <c r="I16" s="2">
        <v>10720536</v>
      </c>
    </row>
    <row r="17" spans="1:22" x14ac:dyDescent="0.15">
      <c r="G17" s="1" t="s">
        <v>24</v>
      </c>
      <c r="H17" s="2"/>
      <c r="I17" s="2">
        <f>I16+I15-I14</f>
        <v>298534.24000000209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20914.91</v>
      </c>
    </row>
    <row r="20" spans="1:22" x14ac:dyDescent="0.15">
      <c r="G20" s="1"/>
      <c r="H20" s="1" t="s">
        <v>39</v>
      </c>
      <c r="I20" s="2">
        <v>6386.76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29305.03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1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1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1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1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1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1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1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12932690.85</v>
      </c>
    </row>
    <row r="16" spans="1:9" x14ac:dyDescent="0.15">
      <c r="A16" s="1"/>
      <c r="B16" s="2"/>
      <c r="G16" s="1" t="s">
        <v>12</v>
      </c>
      <c r="H16" s="2"/>
      <c r="I16" s="2">
        <v>10058160</v>
      </c>
    </row>
    <row r="17" spans="1:22" x14ac:dyDescent="0.15">
      <c r="G17" s="1" t="s">
        <v>24</v>
      </c>
      <c r="H17" s="2"/>
      <c r="I17" s="2">
        <f>I16+I15-I14</f>
        <v>190850.85000000149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20594.490000000002</v>
      </c>
    </row>
    <row r="20" spans="1:22" x14ac:dyDescent="0.15">
      <c r="G20" s="1"/>
      <c r="H20" s="1" t="s">
        <v>39</v>
      </c>
      <c r="I20" s="2">
        <v>6311.15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28909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1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1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1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1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1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1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15">
      <c r="B14" s="2"/>
      <c r="G14" s="1"/>
      <c r="H14" s="1" t="s">
        <v>31</v>
      </c>
      <c r="I14" s="2">
        <v>-3418500</v>
      </c>
    </row>
    <row r="15" spans="1:10" x14ac:dyDescent="0.1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17263321.84</v>
      </c>
    </row>
    <row r="18" spans="1:22" x14ac:dyDescent="0.15">
      <c r="G18" s="1" t="s">
        <v>12</v>
      </c>
      <c r="H18" s="2"/>
      <c r="I18" s="2">
        <v>35569080</v>
      </c>
    </row>
    <row r="19" spans="1:22" x14ac:dyDescent="0.15">
      <c r="A19" s="2"/>
      <c r="G19" s="1" t="s">
        <v>24</v>
      </c>
      <c r="H19" s="2"/>
      <c r="I19" s="2">
        <f>I18+I17-I16</f>
        <v>7832401.8400000036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183222.86</v>
      </c>
    </row>
    <row r="22" spans="1:22" x14ac:dyDescent="0.15">
      <c r="G22" s="1"/>
      <c r="H22" s="1" t="s">
        <v>39</v>
      </c>
      <c r="I22" s="2">
        <v>43006.55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1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1546837</v>
      </c>
    </row>
    <row r="39" spans="1:23" x14ac:dyDescent="0.1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1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1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1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1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1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1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13171017.220000001</v>
      </c>
    </row>
    <row r="16" spans="1:9" x14ac:dyDescent="0.15">
      <c r="A16" s="1"/>
      <c r="B16" s="2"/>
      <c r="G16" s="1" t="s">
        <v>12</v>
      </c>
      <c r="H16" s="2"/>
      <c r="I16" s="2">
        <v>9792828</v>
      </c>
    </row>
    <row r="17" spans="1:22" x14ac:dyDescent="0.15">
      <c r="G17" s="1" t="s">
        <v>24</v>
      </c>
      <c r="H17" s="2"/>
      <c r="I17" s="2">
        <f>I16+I15-I14</f>
        <v>163845.21999999881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20464.310000000001</v>
      </c>
    </row>
    <row r="20" spans="1:22" x14ac:dyDescent="0.15">
      <c r="G20" s="1"/>
      <c r="H20" s="1" t="s">
        <v>39</v>
      </c>
      <c r="I20" s="2">
        <v>6280.43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19</v>
      </c>
      <c r="I22" s="2">
        <f>I19+I20+I21</f>
        <v>28248.100000000002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1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1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1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1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1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1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1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1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1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10489239.77</v>
      </c>
    </row>
    <row r="16" spans="1:9" x14ac:dyDescent="0.15">
      <c r="A16" s="1"/>
      <c r="B16" s="2"/>
      <c r="G16" s="1" t="s">
        <v>12</v>
      </c>
      <c r="H16" s="2"/>
      <c r="I16" s="2">
        <v>12252912</v>
      </c>
    </row>
    <row r="17" spans="1:22" x14ac:dyDescent="0.15">
      <c r="G17" s="1" t="s">
        <v>24</v>
      </c>
      <c r="H17" s="2"/>
      <c r="I17" s="2">
        <f>I16+I15-I14</f>
        <v>-57848.230000000447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20141.39</v>
      </c>
    </row>
    <row r="20" spans="1:22" x14ac:dyDescent="0.15">
      <c r="G20" s="1"/>
      <c r="H20" s="1" t="s">
        <v>39</v>
      </c>
      <c r="I20" s="2">
        <v>6204.23</v>
      </c>
    </row>
    <row r="21" spans="1:22" x14ac:dyDescent="0.15">
      <c r="G21" s="1"/>
      <c r="H21" s="1" t="s">
        <v>19</v>
      </c>
      <c r="I21" s="2">
        <f>I19+I20</f>
        <v>26345.62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1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1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1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1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1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1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1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1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1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11873192.619999999</v>
      </c>
    </row>
    <row r="16" spans="1:9" x14ac:dyDescent="0.15">
      <c r="A16" s="1"/>
      <c r="B16" s="2"/>
      <c r="G16" s="1" t="s">
        <v>12</v>
      </c>
      <c r="H16" s="2"/>
      <c r="I16" s="2">
        <v>11304864</v>
      </c>
    </row>
    <row r="17" spans="1:22" x14ac:dyDescent="0.15">
      <c r="G17" s="1" t="s">
        <v>24</v>
      </c>
      <c r="H17" s="2"/>
      <c r="I17" s="2">
        <f>I16+I15-I14</f>
        <v>378056.61999999732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19362.38</v>
      </c>
    </row>
    <row r="20" spans="1:22" x14ac:dyDescent="0.15">
      <c r="G20" s="1"/>
      <c r="H20" s="1" t="s">
        <v>39</v>
      </c>
      <c r="I20" s="2">
        <v>6020.38</v>
      </c>
    </row>
    <row r="21" spans="1:22" x14ac:dyDescent="0.15">
      <c r="G21" s="1"/>
      <c r="H21" s="1" t="s">
        <v>19</v>
      </c>
      <c r="I21" s="2">
        <f>I19+I20</f>
        <v>25382.760000000002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1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1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1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1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1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1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1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1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1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15">
      <c r="B14" s="2"/>
      <c r="G14" s="1" t="s">
        <v>5</v>
      </c>
      <c r="H14" s="2"/>
      <c r="I14" s="2">
        <v>17000000</v>
      </c>
    </row>
    <row r="15" spans="1:9" x14ac:dyDescent="0.15">
      <c r="A15" s="1"/>
      <c r="B15" s="2"/>
      <c r="G15" s="1" t="s">
        <v>26</v>
      </c>
      <c r="H15" s="2"/>
      <c r="I15" s="2">
        <v>7160108.9699999997</v>
      </c>
    </row>
    <row r="16" spans="1:9" x14ac:dyDescent="0.15">
      <c r="A16" s="1"/>
      <c r="B16" s="2"/>
      <c r="G16" s="1" t="s">
        <v>12</v>
      </c>
      <c r="H16" s="2"/>
      <c r="I16" s="2">
        <v>10239372</v>
      </c>
    </row>
    <row r="17" spans="1:22" x14ac:dyDescent="0.15">
      <c r="G17" s="1" t="s">
        <v>24</v>
      </c>
      <c r="H17" s="2"/>
      <c r="I17" s="2">
        <v>399480.97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18839.669999999998</v>
      </c>
    </row>
    <row r="20" spans="1:22" x14ac:dyDescent="0.15">
      <c r="G20" s="1"/>
      <c r="H20" s="1" t="s">
        <v>39</v>
      </c>
      <c r="I20" s="2">
        <v>5897.03</v>
      </c>
    </row>
    <row r="21" spans="1:22" x14ac:dyDescent="0.15">
      <c r="G21" s="1"/>
      <c r="H21" s="1" t="s">
        <v>19</v>
      </c>
      <c r="I21" s="2">
        <f>I19+I20</f>
        <v>24736.699999999997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1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1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1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1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1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1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1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1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1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7406599</v>
      </c>
    </row>
    <row r="16" spans="1:9" x14ac:dyDescent="0.15">
      <c r="A16" s="1"/>
      <c r="B16" s="2"/>
      <c r="G16" s="1" t="s">
        <v>12</v>
      </c>
      <c r="H16" s="2"/>
      <c r="I16" s="2">
        <v>8887968</v>
      </c>
    </row>
    <row r="17" spans="1:22" x14ac:dyDescent="0.15">
      <c r="G17" s="1" t="s">
        <v>24</v>
      </c>
      <c r="H17" s="2"/>
      <c r="I17" s="2">
        <v>1294567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18055.62</v>
      </c>
    </row>
    <row r="20" spans="1:22" x14ac:dyDescent="0.15">
      <c r="G20" s="1"/>
      <c r="H20" s="1" t="s">
        <v>39</v>
      </c>
      <c r="I20" s="2">
        <v>5712</v>
      </c>
    </row>
    <row r="21" spans="1:22" x14ac:dyDescent="0.15">
      <c r="G21" s="1"/>
      <c r="H21" s="1" t="s">
        <v>19</v>
      </c>
      <c r="I21" s="2">
        <f>I19+I20</f>
        <v>23767.62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14535597</v>
      </c>
    </row>
    <row r="38" spans="1:23" x14ac:dyDescent="0.15">
      <c r="D38" s="1" t="s">
        <v>80</v>
      </c>
      <c r="E38" s="2">
        <v>3179</v>
      </c>
    </row>
    <row r="39" spans="1:23" s="9" customFormat="1" x14ac:dyDescent="0.1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1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1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1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1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1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1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7732371.0999999996</v>
      </c>
    </row>
    <row r="16" spans="1:9" x14ac:dyDescent="0.15">
      <c r="A16" s="1"/>
      <c r="B16" s="2"/>
      <c r="G16" s="1" t="s">
        <v>12</v>
      </c>
      <c r="H16" s="2"/>
      <c r="I16" s="2">
        <v>8620788</v>
      </c>
    </row>
    <row r="17" spans="1:22" x14ac:dyDescent="0.15">
      <c r="G17" s="1" t="s">
        <v>24</v>
      </c>
      <c r="H17" s="2"/>
      <c r="I17" s="2">
        <v>1353159.1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17923.84</v>
      </c>
    </row>
    <row r="20" spans="1:22" x14ac:dyDescent="0.15">
      <c r="G20" s="1"/>
      <c r="H20" s="1" t="s">
        <v>39</v>
      </c>
      <c r="I20" s="2">
        <v>5680.9</v>
      </c>
    </row>
    <row r="21" spans="1:22" x14ac:dyDescent="0.15">
      <c r="G21" s="1"/>
      <c r="H21" s="1" t="s">
        <v>19</v>
      </c>
      <c r="I21" s="2">
        <f>I19+I20</f>
        <v>23604.739999999998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7719400</v>
      </c>
    </row>
    <row r="38" spans="1:23" x14ac:dyDescent="0.15">
      <c r="D38" s="1" t="s">
        <v>80</v>
      </c>
      <c r="E38" s="2">
        <v>3358</v>
      </c>
    </row>
    <row r="39" spans="1:23" s="9" customFormat="1" x14ac:dyDescent="0.1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1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1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1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1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1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1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1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8589885.6199999992</v>
      </c>
    </row>
    <row r="16" spans="1:9" x14ac:dyDescent="0.15">
      <c r="A16" s="1"/>
      <c r="B16" s="2"/>
      <c r="G16" s="1" t="s">
        <v>12</v>
      </c>
      <c r="H16" s="2"/>
      <c r="I16" s="2">
        <v>7842840</v>
      </c>
    </row>
    <row r="17" spans="1:22" x14ac:dyDescent="0.15">
      <c r="A17" s="2"/>
      <c r="G17" s="1" t="s">
        <v>24</v>
      </c>
      <c r="H17" s="2"/>
      <c r="I17" s="2">
        <v>1432725.62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17391.939999999999</v>
      </c>
    </row>
    <row r="20" spans="1:22" x14ac:dyDescent="0.15">
      <c r="G20" s="1"/>
      <c r="H20" s="1" t="s">
        <v>39</v>
      </c>
      <c r="I20" s="2">
        <v>5555.38</v>
      </c>
    </row>
    <row r="21" spans="1:22" x14ac:dyDescent="0.15">
      <c r="G21" s="1"/>
      <c r="H21" s="1" t="s">
        <v>19</v>
      </c>
      <c r="I21" s="2">
        <f>I19+I20</f>
        <v>22947.32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6406050</v>
      </c>
    </row>
    <row r="38" spans="1:23" x14ac:dyDescent="0.15">
      <c r="D38" s="1" t="s">
        <v>80</v>
      </c>
      <c r="E38" s="2">
        <v>2119</v>
      </c>
    </row>
    <row r="39" spans="1:23" s="9" customFormat="1" x14ac:dyDescent="0.1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1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1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1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1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8702206.0600000005</v>
      </c>
    </row>
    <row r="15" spans="1:9" x14ac:dyDescent="0.15">
      <c r="A15" s="1"/>
      <c r="B15" s="2"/>
      <c r="G15" s="1" t="s">
        <v>12</v>
      </c>
      <c r="H15" s="2"/>
      <c r="I15" s="2">
        <v>7703208</v>
      </c>
    </row>
    <row r="16" spans="1:9" x14ac:dyDescent="0.15">
      <c r="A16" s="1"/>
      <c r="B16" s="2"/>
      <c r="G16" s="1" t="s">
        <v>24</v>
      </c>
      <c r="H16" s="2"/>
      <c r="I16" s="2">
        <v>1405414.06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17190.91</v>
      </c>
    </row>
    <row r="19" spans="1:22" x14ac:dyDescent="0.15">
      <c r="G19" s="1"/>
      <c r="H19" s="1" t="s">
        <v>39</v>
      </c>
      <c r="I19" s="2">
        <v>3507.94</v>
      </c>
    </row>
    <row r="20" spans="1:22" x14ac:dyDescent="0.15">
      <c r="G20" s="1"/>
      <c r="H20" s="1" t="s">
        <v>19</v>
      </c>
      <c r="I20" s="2">
        <f>I18+I19</f>
        <v>20698.849999999999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5757549</v>
      </c>
    </row>
    <row r="38" spans="1:23" x14ac:dyDescent="0.15">
      <c r="D38" s="1" t="s">
        <v>80</v>
      </c>
      <c r="E38" s="2">
        <v>3193</v>
      </c>
    </row>
    <row r="39" spans="1:23" s="9" customFormat="1" x14ac:dyDescent="0.1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1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1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1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1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8815273.25</v>
      </c>
    </row>
    <row r="15" spans="1:9" x14ac:dyDescent="0.15">
      <c r="A15" s="1"/>
      <c r="B15" s="2"/>
      <c r="G15" s="1" t="s">
        <v>12</v>
      </c>
      <c r="H15" s="2"/>
      <c r="I15" s="2">
        <v>7416444</v>
      </c>
    </row>
    <row r="16" spans="1:9" x14ac:dyDescent="0.15">
      <c r="A16" s="1"/>
      <c r="B16" s="2"/>
      <c r="G16" s="1" t="s">
        <v>24</v>
      </c>
      <c r="H16" s="2"/>
      <c r="I16" s="2">
        <v>1231717.25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16927.36</v>
      </c>
    </row>
    <row r="19" spans="1:22" x14ac:dyDescent="0.15">
      <c r="G19" s="1"/>
      <c r="H19" s="1" t="s">
        <v>39</v>
      </c>
      <c r="I19" s="2">
        <v>5445.75</v>
      </c>
    </row>
    <row r="20" spans="1:22" x14ac:dyDescent="0.15">
      <c r="G20" s="1"/>
      <c r="H20" s="1" t="s">
        <v>19</v>
      </c>
      <c r="I20" s="2">
        <f>I18+I19</f>
        <v>22373.11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4421221</v>
      </c>
    </row>
    <row r="38" spans="1:23" x14ac:dyDescent="0.15">
      <c r="D38" s="1" t="s">
        <v>80</v>
      </c>
      <c r="E38" s="2">
        <v>7735</v>
      </c>
    </row>
    <row r="39" spans="1:23" s="9" customFormat="1" x14ac:dyDescent="0.1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1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1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1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1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9440468.9700000007</v>
      </c>
    </row>
    <row r="15" spans="1:9" x14ac:dyDescent="0.15">
      <c r="A15" s="1"/>
      <c r="B15" s="2"/>
      <c r="G15" s="1" t="s">
        <v>12</v>
      </c>
      <c r="H15" s="2"/>
      <c r="I15" s="2">
        <v>6722568</v>
      </c>
    </row>
    <row r="16" spans="1:9" x14ac:dyDescent="0.15">
      <c r="A16" s="1"/>
      <c r="B16" s="2"/>
      <c r="G16" s="1" t="s">
        <v>24</v>
      </c>
      <c r="H16" s="2"/>
      <c r="I16" s="2">
        <v>1163036.97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4214047</v>
      </c>
    </row>
    <row r="38" spans="1:23" x14ac:dyDescent="0.15">
      <c r="D38" s="1" t="s">
        <v>80</v>
      </c>
      <c r="E38" s="2">
        <v>9650</v>
      </c>
    </row>
    <row r="39" spans="1:23" s="9" customFormat="1" x14ac:dyDescent="0.1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1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1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1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1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15">
      <c r="B14" s="2"/>
      <c r="G14" s="1"/>
      <c r="H14" s="1" t="s">
        <v>31</v>
      </c>
      <c r="I14" s="2">
        <v>-1392600</v>
      </c>
    </row>
    <row r="15" spans="1:10" x14ac:dyDescent="0.1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12236587.25</v>
      </c>
    </row>
    <row r="18" spans="1:22" x14ac:dyDescent="0.15">
      <c r="G18" s="1" t="s">
        <v>12</v>
      </c>
      <c r="H18" s="2"/>
      <c r="I18" s="2">
        <v>40122888</v>
      </c>
    </row>
    <row r="19" spans="1:22" x14ac:dyDescent="0.15">
      <c r="A19" s="2"/>
      <c r="G19" s="1" t="s">
        <v>24</v>
      </c>
      <c r="H19" s="2"/>
      <c r="I19" s="2">
        <f>I18+I17-I16</f>
        <v>7359475.25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180143.52</v>
      </c>
    </row>
    <row r="22" spans="1:22" x14ac:dyDescent="0.15">
      <c r="G22" s="1"/>
      <c r="H22" s="1" t="s">
        <v>39</v>
      </c>
      <c r="I22" s="2">
        <v>42296.14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1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2121039</v>
      </c>
    </row>
    <row r="39" spans="1:23" x14ac:dyDescent="0.1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1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1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1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1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9448100.9700000007</v>
      </c>
    </row>
    <row r="15" spans="1:9" x14ac:dyDescent="0.15">
      <c r="A15" s="1"/>
      <c r="B15" s="2"/>
      <c r="G15" s="1" t="s">
        <v>12</v>
      </c>
      <c r="H15" s="2"/>
      <c r="I15" s="2">
        <v>6724476</v>
      </c>
    </row>
    <row r="16" spans="1:9" x14ac:dyDescent="0.15">
      <c r="A16" s="1"/>
      <c r="B16" s="2"/>
      <c r="G16" s="1" t="s">
        <v>24</v>
      </c>
      <c r="H16" s="2"/>
      <c r="I16" s="2">
        <v>1172576.97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4215937</v>
      </c>
    </row>
    <row r="38" spans="1:23" x14ac:dyDescent="0.15">
      <c r="D38" s="1" t="s">
        <v>80</v>
      </c>
      <c r="E38" s="2">
        <v>6480</v>
      </c>
    </row>
    <row r="39" spans="1:23" s="9" customFormat="1" x14ac:dyDescent="0.1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1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1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1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10053612.73</v>
      </c>
    </row>
    <row r="15" spans="1:9" x14ac:dyDescent="0.15">
      <c r="A15" s="1"/>
      <c r="B15" s="2"/>
      <c r="G15" s="1" t="s">
        <v>12</v>
      </c>
      <c r="H15" s="2"/>
      <c r="I15" s="2">
        <v>6210948</v>
      </c>
    </row>
    <row r="16" spans="1:9" x14ac:dyDescent="0.15">
      <c r="A16" s="1"/>
      <c r="B16" s="2"/>
      <c r="G16" s="1" t="s">
        <v>24</v>
      </c>
      <c r="H16" s="2"/>
      <c r="I16" s="2">
        <v>1264560.73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1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6908325</v>
      </c>
    </row>
    <row r="38" spans="1:23" x14ac:dyDescent="0.15">
      <c r="D38" s="1" t="s">
        <v>80</v>
      </c>
      <c r="E38" s="2">
        <v>9398</v>
      </c>
    </row>
    <row r="39" spans="1:23" s="9" customFormat="1" x14ac:dyDescent="0.1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1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1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1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1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1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15">
      <c r="A15" s="1"/>
      <c r="B15" s="2"/>
      <c r="G15" s="1" t="s">
        <v>12</v>
      </c>
      <c r="H15" s="2"/>
      <c r="I15" s="2">
        <v>6177912</v>
      </c>
    </row>
    <row r="16" spans="1:9" x14ac:dyDescent="0.15">
      <c r="A16" s="1"/>
      <c r="B16" s="2"/>
      <c r="G16" s="1" t="s">
        <v>24</v>
      </c>
      <c r="H16" s="2"/>
      <c r="I16" s="2">
        <v>1099380.73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1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7045618</v>
      </c>
    </row>
    <row r="38" spans="1:23" x14ac:dyDescent="0.15">
      <c r="D38" s="1" t="s">
        <v>80</v>
      </c>
      <c r="E38" s="2">
        <v>8243</v>
      </c>
    </row>
    <row r="39" spans="1:23" s="9" customFormat="1" x14ac:dyDescent="0.1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1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1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1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1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15">
      <c r="A15" s="1"/>
      <c r="G15" s="1" t="s">
        <v>12</v>
      </c>
      <c r="H15" s="2"/>
      <c r="I15" s="2">
        <v>6151032</v>
      </c>
    </row>
    <row r="16" spans="1:9" x14ac:dyDescent="0.15">
      <c r="A16" s="1"/>
      <c r="B16" s="2"/>
      <c r="G16" s="1" t="s">
        <v>24</v>
      </c>
      <c r="H16" s="2"/>
      <c r="I16" s="2">
        <v>964980.73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1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4559900</v>
      </c>
    </row>
    <row r="38" spans="1:23" x14ac:dyDescent="0.15">
      <c r="D38" s="1" t="s">
        <v>80</v>
      </c>
      <c r="E38" s="2">
        <v>7044</v>
      </c>
    </row>
    <row r="39" spans="1:23" s="9" customFormat="1" x14ac:dyDescent="0.1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1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1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1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1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15">
      <c r="A15" s="1"/>
      <c r="G15" s="1" t="s">
        <v>12</v>
      </c>
      <c r="H15" s="2"/>
      <c r="I15" s="2">
        <v>6169416</v>
      </c>
    </row>
    <row r="16" spans="1:9" x14ac:dyDescent="0.15">
      <c r="A16" s="1"/>
      <c r="B16" s="2"/>
      <c r="G16" s="1" t="s">
        <v>24</v>
      </c>
      <c r="H16" s="2"/>
      <c r="I16" s="2">
        <v>1056900.73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1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3785316</v>
      </c>
    </row>
    <row r="38" spans="1:23" x14ac:dyDescent="0.15">
      <c r="D38" s="1" t="s">
        <v>80</v>
      </c>
      <c r="E38" s="2">
        <v>2792</v>
      </c>
    </row>
    <row r="39" spans="1:23" s="9" customFormat="1" x14ac:dyDescent="0.1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1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1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1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1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1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15">
      <c r="A15" s="1"/>
      <c r="G15" s="1" t="s">
        <v>12</v>
      </c>
      <c r="H15" s="2"/>
      <c r="I15" s="2">
        <v>6164952</v>
      </c>
    </row>
    <row r="16" spans="1:9" x14ac:dyDescent="0.15">
      <c r="A16" s="1"/>
      <c r="B16" s="2"/>
      <c r="G16" s="1" t="s">
        <v>24</v>
      </c>
      <c r="H16" s="2"/>
      <c r="I16" s="2">
        <v>1034580.73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3912433</v>
      </c>
    </row>
    <row r="38" spans="1:23" x14ac:dyDescent="0.15">
      <c r="D38" s="1" t="s">
        <v>80</v>
      </c>
      <c r="E38" s="2">
        <v>4030</v>
      </c>
    </row>
    <row r="39" spans="1:23" s="9" customFormat="1" x14ac:dyDescent="0.1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0.875" customWidth="1"/>
    <col min="11" max="11" width="12.875" customWidth="1"/>
    <col min="12" max="12" width="22.75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1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1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1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1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1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15">
      <c r="A15" s="1"/>
      <c r="G15" s="1" t="s">
        <v>12</v>
      </c>
      <c r="H15" s="2"/>
      <c r="I15" s="2">
        <v>6206448</v>
      </c>
    </row>
    <row r="16" spans="1:9" x14ac:dyDescent="0.15">
      <c r="A16" s="1"/>
      <c r="B16" s="2"/>
      <c r="G16" s="1" t="s">
        <v>24</v>
      </c>
      <c r="H16" s="2"/>
      <c r="I16" s="2">
        <v>1242060.73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1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1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1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1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1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1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1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15">
      <c r="A15" s="1"/>
      <c r="G15" s="1" t="s">
        <v>12</v>
      </c>
      <c r="H15" s="2"/>
      <c r="I15" s="2">
        <v>6235836</v>
      </c>
    </row>
    <row r="16" spans="1:9" x14ac:dyDescent="0.15">
      <c r="A16" s="1"/>
      <c r="B16" s="2"/>
      <c r="G16" s="1" t="s">
        <v>24</v>
      </c>
      <c r="H16" s="2"/>
      <c r="I16" s="2">
        <v>1389000.73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1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-8155626</v>
      </c>
    </row>
    <row r="38" spans="1:23" x14ac:dyDescent="0.15">
      <c r="D38" s="1" t="s">
        <v>80</v>
      </c>
      <c r="E38" s="2">
        <v>4301</v>
      </c>
    </row>
    <row r="39" spans="1:23" s="9" customFormat="1" x14ac:dyDescent="0.1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1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1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1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15">
      <c r="A15" s="1"/>
      <c r="G15" s="1" t="s">
        <v>12</v>
      </c>
      <c r="H15" s="2"/>
      <c r="I15" s="2">
        <v>6257400</v>
      </c>
    </row>
    <row r="16" spans="1:9" x14ac:dyDescent="0.15">
      <c r="A16" s="1"/>
      <c r="G16" s="1" t="s">
        <v>24</v>
      </c>
      <c r="H16" s="2"/>
      <c r="I16" s="2">
        <v>1466220.73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93</v>
      </c>
      <c r="I18" s="2">
        <v>16327.85</v>
      </c>
    </row>
    <row r="19" spans="1:22" x14ac:dyDescent="0.15">
      <c r="G19" s="1"/>
      <c r="H19" s="1" t="s">
        <v>94</v>
      </c>
      <c r="I19" s="2">
        <v>5304.27</v>
      </c>
    </row>
    <row r="20" spans="1:22" x14ac:dyDescent="0.15">
      <c r="G20" s="1"/>
      <c r="H20" s="1" t="s">
        <v>19</v>
      </c>
      <c r="I20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1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/>
    </row>
    <row r="38" spans="1:23" x14ac:dyDescent="0.15">
      <c r="D38" s="1" t="s">
        <v>80</v>
      </c>
      <c r="E38" s="2"/>
    </row>
    <row r="39" spans="1:23" s="9" customFormat="1" x14ac:dyDescent="0.1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1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1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1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15">
      <c r="A15" s="1"/>
      <c r="G15" s="1" t="s">
        <v>12</v>
      </c>
      <c r="H15" s="2"/>
      <c r="I15" s="2">
        <v>6279276</v>
      </c>
    </row>
    <row r="16" spans="1:9" x14ac:dyDescent="0.15">
      <c r="A16" s="1"/>
      <c r="G16" s="1" t="s">
        <v>24</v>
      </c>
      <c r="H16" s="2"/>
      <c r="I16" s="2">
        <v>1606200.73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91</v>
      </c>
      <c r="I18" s="2">
        <v>0</v>
      </c>
    </row>
    <row r="19" spans="1:22" x14ac:dyDescent="0.15">
      <c r="G19" s="1"/>
      <c r="H19" s="1" t="s">
        <v>92</v>
      </c>
      <c r="I19" s="2">
        <v>0</v>
      </c>
    </row>
    <row r="20" spans="1:22" x14ac:dyDescent="0.15">
      <c r="G20" s="1"/>
      <c r="H20" s="1" t="s">
        <v>19</v>
      </c>
      <c r="I20" s="2"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1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5856823</v>
      </c>
    </row>
    <row r="38" spans="1:23" x14ac:dyDescent="0.15">
      <c r="D38" s="1" t="s">
        <v>80</v>
      </c>
      <c r="E38" s="2">
        <v>8134</v>
      </c>
    </row>
    <row r="39" spans="1:23" s="9" customFormat="1" x14ac:dyDescent="0.1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1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1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1996.8</v>
      </c>
      <c r="G8" s="1"/>
    </row>
    <row r="9" spans="1:10" x14ac:dyDescent="0.1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1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15">
      <c r="B14" s="2"/>
      <c r="G14" s="1"/>
      <c r="H14" s="1" t="s">
        <v>31</v>
      </c>
      <c r="I14" s="2">
        <v>-4140900</v>
      </c>
    </row>
    <row r="15" spans="1:10" x14ac:dyDescent="0.1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21834758.359999999</v>
      </c>
    </row>
    <row r="18" spans="1:22" x14ac:dyDescent="0.15">
      <c r="G18" s="1" t="s">
        <v>12</v>
      </c>
      <c r="H18" s="2"/>
      <c r="I18" s="2">
        <v>40391364</v>
      </c>
    </row>
    <row r="19" spans="1:22" x14ac:dyDescent="0.15">
      <c r="A19" s="2"/>
      <c r="G19" s="1" t="s">
        <v>24</v>
      </c>
      <c r="H19" s="2"/>
      <c r="I19" s="2">
        <f>I18+I17-I16</f>
        <v>7226122.3599999994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179731.3</v>
      </c>
    </row>
    <row r="22" spans="1:22" x14ac:dyDescent="0.15">
      <c r="G22" s="1"/>
      <c r="H22" s="1" t="s">
        <v>39</v>
      </c>
      <c r="I22" s="2">
        <v>42201.03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227340.3</v>
      </c>
    </row>
    <row r="26" spans="1:22" x14ac:dyDescent="0.1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2777672</v>
      </c>
    </row>
    <row r="39" spans="1:23" x14ac:dyDescent="0.1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1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1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1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1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15">
      <c r="A15" s="1"/>
      <c r="G15" s="1" t="s">
        <v>12</v>
      </c>
      <c r="H15" s="2"/>
      <c r="I15" s="2">
        <v>6324600</v>
      </c>
    </row>
    <row r="16" spans="1:9" x14ac:dyDescent="0.15">
      <c r="A16" s="1"/>
      <c r="G16" s="1" t="s">
        <v>24</v>
      </c>
      <c r="H16" s="2"/>
      <c r="I16" s="2">
        <v>1832820.73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SUM(I18:I19)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4432170</v>
      </c>
    </row>
    <row r="38" spans="1:23" x14ac:dyDescent="0.15">
      <c r="D38" s="1" t="s">
        <v>80</v>
      </c>
      <c r="E38" s="2">
        <v>6318</v>
      </c>
    </row>
    <row r="39" spans="1:23" s="9" customFormat="1" x14ac:dyDescent="0.1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1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1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1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1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1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15">
      <c r="A15" s="1"/>
      <c r="G15" s="1" t="s">
        <v>12</v>
      </c>
      <c r="H15" s="2"/>
      <c r="I15" s="2">
        <v>5941248</v>
      </c>
    </row>
    <row r="16" spans="1:9" x14ac:dyDescent="0.15">
      <c r="A16" s="1"/>
      <c r="G16" s="1" t="s">
        <v>24</v>
      </c>
      <c r="H16" s="2"/>
      <c r="I16" s="2">
        <v>1929681.1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15991.54</v>
      </c>
    </row>
    <row r="19" spans="1:22" x14ac:dyDescent="0.15">
      <c r="G19" s="1"/>
      <c r="H19" s="1" t="s">
        <v>39</v>
      </c>
      <c r="I19" s="2">
        <v>5224.8999999999996</v>
      </c>
    </row>
    <row r="20" spans="1:22" x14ac:dyDescent="0.15">
      <c r="G20" s="1"/>
      <c r="H20" s="1" t="s">
        <v>19</v>
      </c>
      <c r="I20" s="2">
        <f>SUM(I18:I19)</f>
        <v>21216.440000000002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1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5021373</v>
      </c>
    </row>
    <row r="38" spans="1:23" x14ac:dyDescent="0.15">
      <c r="D38" s="1" t="s">
        <v>80</v>
      </c>
      <c r="E38" s="2">
        <v>-2011</v>
      </c>
    </row>
    <row r="39" spans="1:23" s="9" customFormat="1" x14ac:dyDescent="0.1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1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1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1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1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1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1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1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1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1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1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10901430.140000001</v>
      </c>
    </row>
    <row r="16" spans="1:9" x14ac:dyDescent="0.15">
      <c r="A16" s="1"/>
      <c r="G16" s="1" t="s">
        <v>12</v>
      </c>
      <c r="H16" s="2"/>
      <c r="I16" s="2">
        <v>6269688</v>
      </c>
    </row>
    <row r="17" spans="1:22" x14ac:dyDescent="0.15">
      <c r="G17" s="1" t="s">
        <v>24</v>
      </c>
      <c r="H17" s="2"/>
      <c r="I17" s="2">
        <v>2171118.14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15245.71</v>
      </c>
    </row>
    <row r="20" spans="1:22" x14ac:dyDescent="0.15">
      <c r="G20" s="1"/>
      <c r="H20" s="1" t="s">
        <v>39</v>
      </c>
      <c r="I20" s="2">
        <v>5048.8599999999997</v>
      </c>
    </row>
    <row r="21" spans="1:22" x14ac:dyDescent="0.15">
      <c r="G21" s="1"/>
      <c r="H21" s="1" t="s">
        <v>19</v>
      </c>
      <c r="I21" s="2">
        <f>SUM(I19:I20)</f>
        <v>20294.57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1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2331101</v>
      </c>
    </row>
    <row r="38" spans="1:23" x14ac:dyDescent="0.15">
      <c r="D38" s="1" t="s">
        <v>80</v>
      </c>
      <c r="E38" s="2">
        <v>-4689</v>
      </c>
    </row>
    <row r="39" spans="1:23" s="9" customFormat="1" x14ac:dyDescent="0.1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1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1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1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1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15">
      <c r="A10" s="1" t="s">
        <v>7</v>
      </c>
      <c r="B10" s="2">
        <v>12000000</v>
      </c>
      <c r="G10" s="1" t="s">
        <v>36</v>
      </c>
      <c r="I10" s="2"/>
    </row>
    <row r="11" spans="1:9" x14ac:dyDescent="0.1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1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15">
      <c r="G13" s="1"/>
      <c r="H13" s="1" t="s">
        <v>32</v>
      </c>
      <c r="I13" s="2">
        <f>SUM(I11:I12)</f>
        <v>24912540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10744300.08</v>
      </c>
    </row>
    <row r="16" spans="1:9" x14ac:dyDescent="0.15">
      <c r="A16" s="1"/>
      <c r="G16" s="1" t="s">
        <v>12</v>
      </c>
      <c r="H16" s="2"/>
      <c r="I16" s="2">
        <v>5380272</v>
      </c>
    </row>
    <row r="17" spans="1:22" x14ac:dyDescent="0.15">
      <c r="G17" s="1" t="s">
        <v>24</v>
      </c>
      <c r="H17" s="2"/>
      <c r="I17" s="2">
        <v>1124572.08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14089.19</v>
      </c>
    </row>
    <row r="20" spans="1:22" x14ac:dyDescent="0.15">
      <c r="G20" s="1"/>
      <c r="H20" s="1" t="s">
        <v>39</v>
      </c>
      <c r="I20" s="2">
        <v>4775.92</v>
      </c>
    </row>
    <row r="21" spans="1:22" x14ac:dyDescent="0.15">
      <c r="G21" s="1"/>
      <c r="H21" s="1" t="s">
        <v>19</v>
      </c>
      <c r="I21" s="2">
        <f>SUM(I19:I20)</f>
        <v>18865.11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12867735</v>
      </c>
    </row>
    <row r="37" spans="1:23" x14ac:dyDescent="0.15">
      <c r="D37" s="1" t="s">
        <v>80</v>
      </c>
      <c r="E37" s="2">
        <v>5682</v>
      </c>
    </row>
    <row r="38" spans="1:23" s="9" customFormat="1" x14ac:dyDescent="0.1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1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1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1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1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1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15">
      <c r="A11" s="1" t="s">
        <v>47</v>
      </c>
      <c r="B11" s="2">
        <v>17096875.300000001</v>
      </c>
      <c r="G11" s="1" t="s">
        <v>36</v>
      </c>
      <c r="I11" s="2"/>
    </row>
    <row r="12" spans="1:9" x14ac:dyDescent="0.1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15">
      <c r="G13" s="1"/>
      <c r="H13" s="1" t="s">
        <v>31</v>
      </c>
      <c r="I13" s="2">
        <v>-1304760</v>
      </c>
    </row>
    <row r="14" spans="1:9" x14ac:dyDescent="0.15">
      <c r="A14" s="1"/>
      <c r="G14" s="1"/>
      <c r="H14" s="1" t="s">
        <v>32</v>
      </c>
      <c r="I14" s="2">
        <f>SUM(I12:I13)</f>
        <v>23369760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10841106.039999999</v>
      </c>
    </row>
    <row r="17" spans="1:22" x14ac:dyDescent="0.15">
      <c r="G17" s="1" t="s">
        <v>12</v>
      </c>
      <c r="H17" s="2"/>
      <c r="I17" s="2">
        <v>4934904</v>
      </c>
    </row>
    <row r="18" spans="1:22" x14ac:dyDescent="0.15">
      <c r="G18" s="1" t="s">
        <v>24</v>
      </c>
      <c r="H18" s="2"/>
      <c r="I18" s="2">
        <v>776010.04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12915.59</v>
      </c>
    </row>
    <row r="21" spans="1:22" x14ac:dyDescent="0.15">
      <c r="G21" s="1"/>
      <c r="H21" s="1" t="s">
        <v>39</v>
      </c>
      <c r="I21" s="2">
        <v>4498.96</v>
      </c>
    </row>
    <row r="22" spans="1:22" x14ac:dyDescent="0.15">
      <c r="G22" s="1"/>
      <c r="H22" s="1" t="s">
        <v>19</v>
      </c>
      <c r="I22" s="2">
        <f>SUM(I20:I21)</f>
        <v>17414.55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19167269</v>
      </c>
    </row>
    <row r="37" spans="1:23" x14ac:dyDescent="0.15">
      <c r="D37" s="1" t="s">
        <v>80</v>
      </c>
      <c r="E37" s="2">
        <v>6843</v>
      </c>
    </row>
    <row r="38" spans="1:23" s="9" customFormat="1" x14ac:dyDescent="0.1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1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1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1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15384147.210000001</v>
      </c>
      <c r="G11" s="1" t="s">
        <v>36</v>
      </c>
      <c r="I11" s="2"/>
    </row>
    <row r="12" spans="1:9" x14ac:dyDescent="0.1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15">
      <c r="G13" s="1"/>
      <c r="H13" s="1" t="s">
        <v>31</v>
      </c>
      <c r="I13" s="2">
        <v>-647220</v>
      </c>
    </row>
    <row r="14" spans="1:9" x14ac:dyDescent="0.15">
      <c r="A14" s="1"/>
      <c r="G14" s="1"/>
      <c r="H14" s="1" t="s">
        <v>32</v>
      </c>
      <c r="I14" s="2">
        <f>I12+I13</f>
        <v>29074740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9624938.5500000007</v>
      </c>
    </row>
    <row r="17" spans="1:22" x14ac:dyDescent="0.15">
      <c r="G17" s="1" t="s">
        <v>12</v>
      </c>
      <c r="H17" s="2"/>
      <c r="I17" s="2">
        <v>5944392</v>
      </c>
    </row>
    <row r="18" spans="1:22" x14ac:dyDescent="0.15">
      <c r="G18" s="1" t="s">
        <v>24</v>
      </c>
      <c r="H18" s="2"/>
      <c r="I18" s="2">
        <v>569330.55000000005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12324.4</v>
      </c>
    </row>
    <row r="21" spans="1:22" x14ac:dyDescent="0.15">
      <c r="G21" s="1"/>
      <c r="H21" s="1" t="s">
        <v>39</v>
      </c>
      <c r="I21" s="2">
        <v>4359.45</v>
      </c>
    </row>
    <row r="22" spans="1:22" x14ac:dyDescent="0.15">
      <c r="G22" s="1"/>
      <c r="H22" s="1" t="s">
        <v>19</v>
      </c>
      <c r="I22" s="2">
        <f>SUM(I20:I21)</f>
        <v>16683.849999999999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20079427</v>
      </c>
    </row>
    <row r="37" spans="1:23" x14ac:dyDescent="0.15">
      <c r="D37" s="1" t="s">
        <v>80</v>
      </c>
      <c r="E37" s="2">
        <v>7121</v>
      </c>
    </row>
    <row r="38" spans="1:23" s="9" customFormat="1" x14ac:dyDescent="0.1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9" customWidth="1"/>
    <col min="6" max="6" width="1.875" style="9" customWidth="1"/>
    <col min="7" max="7" width="29.37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1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1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1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15">
      <c r="A10" s="1" t="s">
        <v>7</v>
      </c>
      <c r="B10" s="2">
        <v>9000000</v>
      </c>
      <c r="G10" s="1" t="s">
        <v>36</v>
      </c>
      <c r="I10" s="2"/>
    </row>
    <row r="11" spans="1:9" x14ac:dyDescent="0.1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1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32308800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9089769.1699999999</v>
      </c>
    </row>
    <row r="16" spans="1:9" x14ac:dyDescent="0.15">
      <c r="A16" s="1"/>
      <c r="G16" s="1" t="s">
        <v>12</v>
      </c>
      <c r="H16" s="2"/>
      <c r="I16" s="2">
        <v>6461760</v>
      </c>
    </row>
    <row r="17" spans="1:22" x14ac:dyDescent="0.15">
      <c r="G17" s="1" t="s">
        <v>24</v>
      </c>
      <c r="H17" s="2"/>
      <c r="I17" s="2">
        <v>551529.17000000004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11741.28</v>
      </c>
    </row>
    <row r="20" spans="1:22" x14ac:dyDescent="0.15">
      <c r="G20" s="1"/>
      <c r="H20" s="1" t="s">
        <v>39</v>
      </c>
      <c r="I20" s="2">
        <v>4221.83</v>
      </c>
    </row>
    <row r="21" spans="1:22" x14ac:dyDescent="0.15">
      <c r="G21" s="1"/>
      <c r="H21" s="1" t="s">
        <v>19</v>
      </c>
      <c r="I21" s="2">
        <f>SUM(I19:I20)</f>
        <v>15963.11</v>
      </c>
    </row>
    <row r="22" spans="1:22" x14ac:dyDescent="0.15">
      <c r="G22" s="1"/>
      <c r="H22" s="1"/>
      <c r="I22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24307365</v>
      </c>
    </row>
    <row r="37" spans="1:23" x14ac:dyDescent="0.15">
      <c r="D37" s="1" t="s">
        <v>80</v>
      </c>
      <c r="E37" s="2">
        <v>6462</v>
      </c>
    </row>
    <row r="38" spans="1:23" s="9" customFormat="1" x14ac:dyDescent="0.1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1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1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15">
      <c r="A10" s="1" t="s">
        <v>7</v>
      </c>
      <c r="B10" s="2">
        <v>6000000</v>
      </c>
      <c r="G10" s="1" t="s">
        <v>36</v>
      </c>
      <c r="I10" s="2"/>
    </row>
    <row r="11" spans="1:9" x14ac:dyDescent="0.1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1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28250040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9714144.1300000008</v>
      </c>
    </row>
    <row r="16" spans="1:9" x14ac:dyDescent="0.15">
      <c r="A16" s="1"/>
      <c r="G16" s="1" t="s">
        <v>12</v>
      </c>
      <c r="H16" s="2"/>
      <c r="I16" s="2">
        <v>5650008</v>
      </c>
    </row>
    <row r="17" spans="1:9" x14ac:dyDescent="0.15">
      <c r="G17" s="1" t="s">
        <v>24</v>
      </c>
      <c r="H17" s="2"/>
      <c r="I17" s="2">
        <v>364152.13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11224.48</v>
      </c>
    </row>
    <row r="20" spans="1:9" x14ac:dyDescent="0.15">
      <c r="G20" s="1"/>
      <c r="H20" s="1" t="s">
        <v>39</v>
      </c>
      <c r="I20" s="2">
        <v>4099.87</v>
      </c>
    </row>
    <row r="21" spans="1:9" x14ac:dyDescent="0.15">
      <c r="G21" s="1"/>
      <c r="H21" s="1" t="s">
        <v>19</v>
      </c>
      <c r="I21" s="2">
        <f>SUM(I19:I20)</f>
        <v>15324.349999999999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2382</v>
      </c>
    </row>
    <row r="33" spans="1:2" x14ac:dyDescent="0.15">
      <c r="A33" s="1" t="s">
        <v>17</v>
      </c>
      <c r="B33">
        <v>3489</v>
      </c>
    </row>
    <row r="34" spans="1:2" x14ac:dyDescent="0.15">
      <c r="A34" s="1" t="s">
        <v>18</v>
      </c>
      <c r="B34">
        <v>6563</v>
      </c>
    </row>
    <row r="35" spans="1:2" x14ac:dyDescent="0.15">
      <c r="A35" s="1" t="s">
        <v>68</v>
      </c>
      <c r="B35">
        <v>1531</v>
      </c>
    </row>
    <row r="36" spans="1:2" x14ac:dyDescent="0.15">
      <c r="A36" s="1" t="s">
        <v>19</v>
      </c>
      <c r="B36">
        <f>SUM(B32:B35)</f>
        <v>13965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547687</v>
      </c>
    </row>
    <row r="41" spans="1:2" x14ac:dyDescent="0.15">
      <c r="A41" s="1" t="s">
        <v>75</v>
      </c>
      <c r="B41" s="5">
        <v>443107</v>
      </c>
    </row>
    <row r="42" spans="1:2" x14ac:dyDescent="0.15">
      <c r="A42" s="1" t="s">
        <v>76</v>
      </c>
      <c r="B42" s="5">
        <v>10898</v>
      </c>
    </row>
    <row r="43" spans="1:2" x14ac:dyDescent="0.15">
      <c r="A43" s="1" t="s">
        <v>77</v>
      </c>
      <c r="B43" s="5">
        <v>2024</v>
      </c>
    </row>
    <row r="44" spans="1:2" x14ac:dyDescent="0.15">
      <c r="A44" s="1" t="s">
        <v>78</v>
      </c>
      <c r="B44" s="5">
        <v>-1101583</v>
      </c>
    </row>
    <row r="45" spans="1:2" x14ac:dyDescent="0.15">
      <c r="A45" s="1" t="s">
        <v>79</v>
      </c>
      <c r="B45" s="5">
        <v>26898013</v>
      </c>
    </row>
    <row r="46" spans="1:2" x14ac:dyDescent="0.15">
      <c r="A46" s="1" t="s">
        <v>80</v>
      </c>
      <c r="B46" s="5">
        <v>4898</v>
      </c>
    </row>
    <row r="47" spans="1:2" x14ac:dyDescent="0.15">
      <c r="A47" s="1" t="s">
        <v>81</v>
      </c>
      <c r="B47" s="5">
        <v>-5624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1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1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1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15">
      <c r="A10" s="1" t="s">
        <v>7</v>
      </c>
      <c r="B10" s="2">
        <v>0</v>
      </c>
      <c r="G10" s="1" t="s">
        <v>36</v>
      </c>
      <c r="I10" s="2"/>
    </row>
    <row r="11" spans="1:9" x14ac:dyDescent="0.1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1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v>28829820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9532684.3599999994</v>
      </c>
    </row>
    <row r="16" spans="1:9" x14ac:dyDescent="0.15">
      <c r="A16" s="1"/>
      <c r="G16" s="1" t="s">
        <v>12</v>
      </c>
      <c r="H16" s="2"/>
      <c r="I16" s="2">
        <v>5765964</v>
      </c>
    </row>
    <row r="17" spans="1:9" x14ac:dyDescent="0.15">
      <c r="G17" s="1" t="s">
        <v>24</v>
      </c>
      <c r="H17" s="2"/>
      <c r="I17" s="2">
        <v>298648.36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11159.95</v>
      </c>
    </row>
    <row r="20" spans="1:9" x14ac:dyDescent="0.15">
      <c r="G20" s="1"/>
      <c r="H20" s="1" t="s">
        <v>39</v>
      </c>
      <c r="I20" s="2">
        <v>4084.64</v>
      </c>
    </row>
    <row r="21" spans="1:9" x14ac:dyDescent="0.15">
      <c r="G21" s="1"/>
      <c r="H21" s="1" t="s">
        <v>19</v>
      </c>
      <c r="I21" s="2">
        <f>SUM(I19:I20)</f>
        <v>15244.59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2308</v>
      </c>
    </row>
    <row r="33" spans="1:2" x14ac:dyDescent="0.15">
      <c r="A33" s="1" t="s">
        <v>17</v>
      </c>
      <c r="B33">
        <v>3618</v>
      </c>
    </row>
    <row r="34" spans="1:2" x14ac:dyDescent="0.15">
      <c r="A34" s="1" t="s">
        <v>18</v>
      </c>
      <c r="B34">
        <v>6569</v>
      </c>
    </row>
    <row r="35" spans="1:2" x14ac:dyDescent="0.15">
      <c r="A35" s="1" t="s">
        <v>68</v>
      </c>
      <c r="B35">
        <v>1434</v>
      </c>
    </row>
    <row r="36" spans="1:2" x14ac:dyDescent="0.15">
      <c r="A36" s="1" t="s">
        <v>19</v>
      </c>
      <c r="B36">
        <f>SUM(B32:B35)</f>
        <v>13929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536847</v>
      </c>
    </row>
    <row r="41" spans="1:2" x14ac:dyDescent="0.15">
      <c r="A41" s="1" t="s">
        <v>75</v>
      </c>
      <c r="B41" s="5">
        <v>441083</v>
      </c>
    </row>
    <row r="42" spans="1:2" x14ac:dyDescent="0.15">
      <c r="A42" s="1" t="s">
        <v>76</v>
      </c>
      <c r="B42" s="5">
        <v>-14913</v>
      </c>
    </row>
    <row r="43" spans="1:2" x14ac:dyDescent="0.15">
      <c r="A43" s="1" t="s">
        <v>77</v>
      </c>
      <c r="B43" s="5">
        <v>8589</v>
      </c>
    </row>
    <row r="44" spans="1:2" x14ac:dyDescent="0.15">
      <c r="A44" s="1" t="s">
        <v>78</v>
      </c>
      <c r="B44" s="5">
        <v>-1049101</v>
      </c>
    </row>
    <row r="45" spans="1:2" x14ac:dyDescent="0.15">
      <c r="A45" s="1" t="s">
        <v>79</v>
      </c>
      <c r="B45" s="5">
        <v>21777085</v>
      </c>
    </row>
    <row r="46" spans="1:2" x14ac:dyDescent="0.15">
      <c r="A46" s="1" t="s">
        <v>80</v>
      </c>
      <c r="B46" s="5">
        <v>7549</v>
      </c>
    </row>
    <row r="47" spans="1:2" x14ac:dyDescent="0.15">
      <c r="A47" s="1" t="s">
        <v>81</v>
      </c>
      <c r="B47" s="5">
        <v>-6182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1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1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1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1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12845008.800000001</v>
      </c>
      <c r="G11" s="1" t="s">
        <v>36</v>
      </c>
      <c r="I11" s="2"/>
    </row>
    <row r="12" spans="1:9" x14ac:dyDescent="0.1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15">
      <c r="G13" s="1"/>
      <c r="H13" s="1" t="s">
        <v>31</v>
      </c>
      <c r="I13" s="2">
        <v>634380</v>
      </c>
    </row>
    <row r="14" spans="1:9" x14ac:dyDescent="0.15">
      <c r="A14" s="1"/>
      <c r="G14" s="1"/>
      <c r="H14" s="1" t="s">
        <v>32</v>
      </c>
      <c r="I14" s="2">
        <f>I12-I13</f>
        <v>29314140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9137180.9900000002</v>
      </c>
    </row>
    <row r="17" spans="1:9" x14ac:dyDescent="0.15">
      <c r="G17" s="1" t="s">
        <v>12</v>
      </c>
      <c r="H17" s="2"/>
      <c r="I17" s="2">
        <v>5989704</v>
      </c>
    </row>
    <row r="18" spans="1:9" x14ac:dyDescent="0.15">
      <c r="G18" s="1" t="s">
        <v>24</v>
      </c>
      <c r="H18" s="2"/>
      <c r="I18" s="2">
        <v>126884.99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10839.47</v>
      </c>
    </row>
    <row r="21" spans="1:9" x14ac:dyDescent="0.15">
      <c r="G21" s="1"/>
      <c r="H21" s="1" t="s">
        <v>39</v>
      </c>
      <c r="I21" s="2">
        <v>4009.01</v>
      </c>
    </row>
    <row r="22" spans="1:9" x14ac:dyDescent="0.15">
      <c r="G22" s="1"/>
      <c r="H22" s="1" t="s">
        <v>19</v>
      </c>
      <c r="I22" s="2">
        <f>SUM(I20:I21)</f>
        <v>14848.48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2737</v>
      </c>
    </row>
    <row r="33" spans="1:2" x14ac:dyDescent="0.15">
      <c r="A33" s="1" t="s">
        <v>17</v>
      </c>
      <c r="B33">
        <v>3364</v>
      </c>
    </row>
    <row r="34" spans="1:2" x14ac:dyDescent="0.15">
      <c r="A34" s="1" t="s">
        <v>18</v>
      </c>
      <c r="B34">
        <v>6403</v>
      </c>
    </row>
    <row r="35" spans="1:2" x14ac:dyDescent="0.15">
      <c r="A35" s="1" t="s">
        <v>68</v>
      </c>
      <c r="B35">
        <v>1096</v>
      </c>
    </row>
    <row r="36" spans="1:2" x14ac:dyDescent="0.15">
      <c r="A36" s="1" t="s">
        <v>19</v>
      </c>
      <c r="B36">
        <f>SUM(B32:B35)</f>
        <v>13600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552535</v>
      </c>
    </row>
    <row r="41" spans="1:2" x14ac:dyDescent="0.15">
      <c r="A41" s="1" t="s">
        <v>75</v>
      </c>
      <c r="B41" s="2">
        <v>432494</v>
      </c>
    </row>
    <row r="42" spans="1:2" x14ac:dyDescent="0.15">
      <c r="A42" s="1" t="s">
        <v>76</v>
      </c>
      <c r="B42" s="2">
        <v>19172</v>
      </c>
    </row>
    <row r="43" spans="1:2" x14ac:dyDescent="0.15">
      <c r="A43" s="1" t="s">
        <v>77</v>
      </c>
      <c r="B43" s="2">
        <v>8093</v>
      </c>
    </row>
    <row r="44" spans="1:2" x14ac:dyDescent="0.15">
      <c r="A44" s="1" t="s">
        <v>78</v>
      </c>
      <c r="B44" s="2">
        <v>398953</v>
      </c>
    </row>
    <row r="45" spans="1:2" x14ac:dyDescent="0.15">
      <c r="A45" s="1" t="s">
        <v>79</v>
      </c>
      <c r="B45" s="10">
        <v>20243040</v>
      </c>
    </row>
    <row r="46" spans="1:2" x14ac:dyDescent="0.15">
      <c r="A46" s="1" t="s">
        <v>80</v>
      </c>
      <c r="B46" s="2">
        <v>6061</v>
      </c>
    </row>
    <row r="47" spans="1:2" x14ac:dyDescent="0.15">
      <c r="A47" s="1" t="s">
        <v>81</v>
      </c>
      <c r="B47" s="2">
        <v>-4911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1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1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1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15">
      <c r="B14" s="2"/>
      <c r="G14" s="1"/>
      <c r="H14" s="1" t="s">
        <v>31</v>
      </c>
      <c r="I14" s="2">
        <v>-1393980</v>
      </c>
    </row>
    <row r="15" spans="1:10" x14ac:dyDescent="0.1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12339532.99</v>
      </c>
    </row>
    <row r="18" spans="1:22" x14ac:dyDescent="0.15">
      <c r="G18" s="1" t="s">
        <v>12</v>
      </c>
      <c r="H18" s="2"/>
      <c r="I18" s="2">
        <v>52222236</v>
      </c>
    </row>
    <row r="19" spans="1:22" x14ac:dyDescent="0.15">
      <c r="A19" s="2"/>
      <c r="G19" s="1" t="s">
        <v>24</v>
      </c>
      <c r="H19" s="2"/>
      <c r="I19" s="2">
        <f>I18+I17-I16</f>
        <v>9561768.9900000021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168670.47</v>
      </c>
    </row>
    <row r="22" spans="1:22" x14ac:dyDescent="0.15">
      <c r="G22" s="1"/>
      <c r="H22" s="1" t="s">
        <v>39</v>
      </c>
      <c r="I22" s="2">
        <v>39649.4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1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2800189</v>
      </c>
    </row>
    <row r="39" spans="1:23" x14ac:dyDescent="0.1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1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1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1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15">
      <c r="A11" s="1" t="s">
        <v>47</v>
      </c>
      <c r="B11" s="2">
        <v>11519385</v>
      </c>
      <c r="G11" s="1" t="s">
        <v>36</v>
      </c>
      <c r="I11" s="2"/>
    </row>
    <row r="12" spans="1:9" x14ac:dyDescent="0.1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15">
      <c r="G13" s="1"/>
      <c r="H13" s="1" t="s">
        <v>31</v>
      </c>
      <c r="I13" s="2">
        <v>0</v>
      </c>
    </row>
    <row r="14" spans="1:9" x14ac:dyDescent="0.15">
      <c r="A14" s="1"/>
      <c r="G14" s="1"/>
      <c r="H14" s="1" t="s">
        <v>32</v>
      </c>
      <c r="I14" s="2">
        <f>I12-I13</f>
        <v>21059100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10915650.75</v>
      </c>
    </row>
    <row r="17" spans="1:9" x14ac:dyDescent="0.15">
      <c r="G17" s="1" t="s">
        <v>12</v>
      </c>
      <c r="H17" s="2"/>
      <c r="I17" s="2">
        <v>4211820</v>
      </c>
    </row>
    <row r="18" spans="1:9" x14ac:dyDescent="0.15">
      <c r="G18" s="1" t="s">
        <v>24</v>
      </c>
      <c r="H18" s="2"/>
      <c r="I18" s="2">
        <v>127470.75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9887.09</v>
      </c>
    </row>
    <row r="21" spans="1:9" x14ac:dyDescent="0.15">
      <c r="G21" s="1"/>
      <c r="H21" s="1" t="s">
        <v>39</v>
      </c>
      <c r="I21" s="2">
        <v>3784.25</v>
      </c>
    </row>
    <row r="22" spans="1:9" x14ac:dyDescent="0.15">
      <c r="G22" s="1"/>
      <c r="H22" s="1" t="s">
        <v>19</v>
      </c>
      <c r="I22" s="2">
        <f>I20+I21</f>
        <v>13671.34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2854</v>
      </c>
    </row>
    <row r="33" spans="1:2" x14ac:dyDescent="0.15">
      <c r="A33" s="1" t="s">
        <v>17</v>
      </c>
      <c r="B33">
        <v>3394</v>
      </c>
    </row>
    <row r="34" spans="1:2" x14ac:dyDescent="0.15">
      <c r="A34" s="1" t="s">
        <v>18</v>
      </c>
      <c r="B34">
        <v>6465</v>
      </c>
    </row>
    <row r="35" spans="1:2" x14ac:dyDescent="0.15">
      <c r="A35" s="1" t="s">
        <v>68</v>
      </c>
      <c r="B35">
        <v>961</v>
      </c>
    </row>
    <row r="36" spans="1:2" x14ac:dyDescent="0.15">
      <c r="A36" s="1" t="s">
        <v>19</v>
      </c>
      <c r="B36">
        <f>SUM(B32:B35)</f>
        <v>13674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533658</v>
      </c>
    </row>
    <row r="41" spans="1:2" x14ac:dyDescent="0.15">
      <c r="A41" s="1" t="s">
        <v>75</v>
      </c>
      <c r="B41" s="2">
        <v>424401</v>
      </c>
    </row>
    <row r="42" spans="1:2" x14ac:dyDescent="0.15">
      <c r="A42" s="1" t="s">
        <v>76</v>
      </c>
      <c r="B42" s="2">
        <v>1993</v>
      </c>
    </row>
    <row r="43" spans="1:2" x14ac:dyDescent="0.15">
      <c r="A43" s="1" t="s">
        <v>77</v>
      </c>
      <c r="B43" s="2">
        <v>-7020</v>
      </c>
    </row>
    <row r="44" spans="1:2" x14ac:dyDescent="0.15">
      <c r="A44" s="1" t="s">
        <v>78</v>
      </c>
      <c r="B44" s="2">
        <v>-1097705</v>
      </c>
    </row>
    <row r="45" spans="1:2" x14ac:dyDescent="0.15">
      <c r="A45" s="1" t="s">
        <v>79</v>
      </c>
      <c r="B45" s="10">
        <v>16818071</v>
      </c>
    </row>
    <row r="46" spans="1:2" x14ac:dyDescent="0.15">
      <c r="A46" s="1" t="s">
        <v>80</v>
      </c>
      <c r="B46" s="2">
        <v>10635</v>
      </c>
    </row>
    <row r="47" spans="1:2" x14ac:dyDescent="0.15">
      <c r="A47" s="1" t="s">
        <v>81</v>
      </c>
      <c r="B47" s="2">
        <v>-4565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1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12042365.1</v>
      </c>
      <c r="G11" s="1" t="s">
        <v>36</v>
      </c>
      <c r="I11" s="2"/>
    </row>
    <row r="12" spans="1:9" x14ac:dyDescent="0.1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15">
      <c r="G13" s="1"/>
      <c r="H13" s="1" t="s">
        <v>31</v>
      </c>
      <c r="I13" s="2">
        <v>634620</v>
      </c>
    </row>
    <row r="14" spans="1:9" x14ac:dyDescent="0.15">
      <c r="A14" s="1"/>
      <c r="G14" s="1"/>
      <c r="H14" s="1" t="s">
        <v>32</v>
      </c>
      <c r="I14" s="2">
        <v>24234660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10161431.01</v>
      </c>
    </row>
    <row r="17" spans="1:9" x14ac:dyDescent="0.15">
      <c r="G17" s="1" t="s">
        <v>12</v>
      </c>
      <c r="H17" s="2"/>
      <c r="I17" s="2">
        <v>4973856</v>
      </c>
    </row>
    <row r="18" spans="1:9" x14ac:dyDescent="0.15">
      <c r="G18" s="1" t="s">
        <v>24</v>
      </c>
      <c r="H18" s="2"/>
      <c r="I18" s="2">
        <v>135287.01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9059.67</v>
      </c>
    </row>
    <row r="21" spans="1:9" x14ac:dyDescent="0.15">
      <c r="G21" s="1"/>
      <c r="H21" s="1" t="s">
        <v>39</v>
      </c>
      <c r="I21" s="2">
        <v>3588.99</v>
      </c>
    </row>
    <row r="22" spans="1:9" x14ac:dyDescent="0.15">
      <c r="G22" s="1"/>
      <c r="H22" s="1" t="s">
        <v>19</v>
      </c>
      <c r="I22" s="2">
        <v>12648.66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2589</v>
      </c>
    </row>
    <row r="33" spans="1:2" x14ac:dyDescent="0.15">
      <c r="A33" s="1" t="s">
        <v>17</v>
      </c>
      <c r="B33">
        <v>3533</v>
      </c>
    </row>
    <row r="34" spans="1:2" x14ac:dyDescent="0.15">
      <c r="A34" s="1" t="s">
        <v>18</v>
      </c>
      <c r="B34">
        <v>6492</v>
      </c>
    </row>
    <row r="35" spans="1:2" x14ac:dyDescent="0.15">
      <c r="A35" s="1" t="s">
        <v>68</v>
      </c>
      <c r="B35">
        <v>814</v>
      </c>
    </row>
    <row r="36" spans="1:2" x14ac:dyDescent="0.15">
      <c r="A36" s="1" t="s">
        <v>19</v>
      </c>
      <c r="B36">
        <v>13428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532102</v>
      </c>
    </row>
    <row r="41" spans="1:2" x14ac:dyDescent="0.15">
      <c r="A41" s="1" t="s">
        <v>75</v>
      </c>
      <c r="B41" s="2">
        <v>431421</v>
      </c>
    </row>
    <row r="42" spans="1:2" x14ac:dyDescent="0.15">
      <c r="A42" s="1" t="s">
        <v>76</v>
      </c>
      <c r="B42" s="2">
        <v>26574</v>
      </c>
    </row>
    <row r="43" spans="1:2" x14ac:dyDescent="0.15">
      <c r="A43" s="1" t="s">
        <v>77</v>
      </c>
      <c r="B43" s="2">
        <v>13622</v>
      </c>
    </row>
    <row r="44" spans="1:2" x14ac:dyDescent="0.15">
      <c r="A44" s="1" t="s">
        <v>78</v>
      </c>
      <c r="B44" s="2">
        <v>-267584</v>
      </c>
    </row>
    <row r="45" spans="1:2" x14ac:dyDescent="0.15">
      <c r="A45" s="1" t="s">
        <v>79</v>
      </c>
      <c r="B45" s="10">
        <v>9541182</v>
      </c>
    </row>
    <row r="46" spans="1:2" x14ac:dyDescent="0.15">
      <c r="A46" s="1" t="s">
        <v>80</v>
      </c>
      <c r="B46" s="2">
        <v>13032</v>
      </c>
    </row>
    <row r="47" spans="1:2" x14ac:dyDescent="0.15">
      <c r="A47" s="1" t="s">
        <v>81</v>
      </c>
      <c r="B47" s="2">
        <v>-3439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1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1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1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11014155.17</v>
      </c>
      <c r="G11" s="1" t="s">
        <v>36</v>
      </c>
      <c r="I11" s="2"/>
    </row>
    <row r="12" spans="1:9" x14ac:dyDescent="0.1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15">
      <c r="G13" s="1"/>
      <c r="H13" s="1" t="s">
        <v>31</v>
      </c>
      <c r="I13" s="2">
        <v>634980</v>
      </c>
    </row>
    <row r="14" spans="1:9" x14ac:dyDescent="0.15">
      <c r="A14" s="1"/>
      <c r="G14" s="1"/>
      <c r="H14" s="1" t="s">
        <v>32</v>
      </c>
      <c r="I14" s="2">
        <v>24867420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10049103.199999999</v>
      </c>
    </row>
    <row r="17" spans="1:9" x14ac:dyDescent="0.15">
      <c r="G17" s="1" t="s">
        <v>12</v>
      </c>
      <c r="H17" s="2"/>
      <c r="I17" s="2">
        <v>5100480</v>
      </c>
    </row>
    <row r="18" spans="1:9" x14ac:dyDescent="0.15">
      <c r="G18" s="1" t="s">
        <v>24</v>
      </c>
      <c r="H18" s="2"/>
      <c r="I18" s="2">
        <v>149583.20000000001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8486.83</v>
      </c>
    </row>
    <row r="21" spans="1:9" x14ac:dyDescent="0.15">
      <c r="G21" s="1"/>
      <c r="H21" s="1" t="s">
        <v>39</v>
      </c>
      <c r="I21" s="2">
        <v>3453.8</v>
      </c>
    </row>
    <row r="22" spans="1:9" x14ac:dyDescent="0.15">
      <c r="G22" s="1"/>
      <c r="H22" s="1" t="s">
        <v>19</v>
      </c>
      <c r="I22" s="2">
        <v>11940.63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2316</v>
      </c>
    </row>
    <row r="33" spans="1:2" x14ac:dyDescent="0.15">
      <c r="A33" s="1" t="s">
        <v>17</v>
      </c>
      <c r="B33">
        <v>3662</v>
      </c>
    </row>
    <row r="34" spans="1:2" x14ac:dyDescent="0.15">
      <c r="A34" s="1" t="s">
        <v>18</v>
      </c>
      <c r="B34">
        <v>6606</v>
      </c>
    </row>
    <row r="35" spans="1:2" x14ac:dyDescent="0.15">
      <c r="A35" s="1" t="s">
        <v>68</v>
      </c>
      <c r="B35">
        <v>679</v>
      </c>
    </row>
    <row r="36" spans="1:2" x14ac:dyDescent="0.15">
      <c r="A36" s="1" t="s">
        <v>19</v>
      </c>
      <c r="B36">
        <v>13263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505701</v>
      </c>
    </row>
    <row r="41" spans="1:2" x14ac:dyDescent="0.15">
      <c r="A41" s="1" t="s">
        <v>75</v>
      </c>
      <c r="B41" s="2">
        <v>417799</v>
      </c>
    </row>
    <row r="42" spans="1:2" x14ac:dyDescent="0.15">
      <c r="A42" s="1" t="s">
        <v>76</v>
      </c>
      <c r="B42" s="2">
        <v>-65966</v>
      </c>
    </row>
    <row r="43" spans="1:2" x14ac:dyDescent="0.15">
      <c r="A43" s="1" t="s">
        <v>77</v>
      </c>
      <c r="B43" s="2">
        <v>-91431</v>
      </c>
    </row>
    <row r="44" spans="1:2" x14ac:dyDescent="0.15">
      <c r="A44" s="1" t="s">
        <v>78</v>
      </c>
      <c r="B44" s="2">
        <v>-811297</v>
      </c>
    </row>
    <row r="45" spans="1:2" x14ac:dyDescent="0.15">
      <c r="A45" s="1" t="s">
        <v>79</v>
      </c>
      <c r="B45" s="10">
        <v>9640133</v>
      </c>
    </row>
    <row r="46" spans="1:2" x14ac:dyDescent="0.15">
      <c r="A46" s="1" t="s">
        <v>80</v>
      </c>
      <c r="B46" s="2">
        <v>15154</v>
      </c>
    </row>
    <row r="47" spans="1:2" x14ac:dyDescent="0.15">
      <c r="A47" s="1" t="s">
        <v>81</v>
      </c>
      <c r="B47" s="2">
        <v>-3505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1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1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1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15">
      <c r="A11" s="1" t="s">
        <v>47</v>
      </c>
      <c r="B11" s="2">
        <v>19134285.77</v>
      </c>
      <c r="G11" s="1" t="s">
        <v>36</v>
      </c>
      <c r="I11" s="2"/>
    </row>
    <row r="12" spans="1:9" x14ac:dyDescent="0.1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15">
      <c r="G13" s="1"/>
      <c r="H13" s="1" t="s">
        <v>31</v>
      </c>
      <c r="I13" s="2">
        <v>-1274640</v>
      </c>
    </row>
    <row r="14" spans="1:9" x14ac:dyDescent="0.15">
      <c r="A14" s="1"/>
      <c r="G14" s="1"/>
      <c r="H14" s="1" t="s">
        <v>32</v>
      </c>
      <c r="I14" s="2">
        <f>I12+I13</f>
        <v>17925180</v>
      </c>
    </row>
    <row r="15" spans="1:9" x14ac:dyDescent="0.15">
      <c r="A15" s="1"/>
      <c r="B15" s="2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11366395.65</v>
      </c>
    </row>
    <row r="17" spans="1:9" x14ac:dyDescent="0.15">
      <c r="G17" s="1" t="s">
        <v>12</v>
      </c>
      <c r="H17" s="2"/>
      <c r="I17" s="2">
        <v>3839964</v>
      </c>
    </row>
    <row r="18" spans="1:9" x14ac:dyDescent="0.15">
      <c r="G18" s="1" t="s">
        <v>24</v>
      </c>
      <c r="H18" s="2"/>
      <c r="I18" s="2">
        <v>206359.65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7658.68</v>
      </c>
    </row>
    <row r="21" spans="1:9" x14ac:dyDescent="0.15">
      <c r="G21" s="1"/>
      <c r="H21" s="1" t="s">
        <v>39</v>
      </c>
      <c r="I21" s="2">
        <v>3258.35</v>
      </c>
    </row>
    <row r="22" spans="1:9" x14ac:dyDescent="0.15">
      <c r="G22" s="1"/>
      <c r="H22" s="1" t="s">
        <v>19</v>
      </c>
      <c r="I22" s="2">
        <v>10917.03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2093</v>
      </c>
    </row>
    <row r="33" spans="1:2" x14ac:dyDescent="0.15">
      <c r="A33" s="1" t="s">
        <v>17</v>
      </c>
      <c r="B33">
        <v>3591</v>
      </c>
    </row>
    <row r="34" spans="1:2" x14ac:dyDescent="0.15">
      <c r="A34" s="1" t="s">
        <v>18</v>
      </c>
      <c r="B34">
        <v>6689</v>
      </c>
    </row>
    <row r="35" spans="1:2" x14ac:dyDescent="0.15">
      <c r="A35" s="1" t="s">
        <v>68</v>
      </c>
      <c r="B35">
        <v>455</v>
      </c>
    </row>
    <row r="36" spans="1:2" x14ac:dyDescent="0.15">
      <c r="A36" s="1" t="s">
        <v>19</v>
      </c>
      <c r="B36">
        <v>12828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572232</v>
      </c>
    </row>
    <row r="41" spans="1:2" x14ac:dyDescent="0.15">
      <c r="A41" s="1" t="s">
        <v>75</v>
      </c>
      <c r="B41" s="2">
        <v>509229</v>
      </c>
    </row>
    <row r="42" spans="1:2" x14ac:dyDescent="0.15">
      <c r="A42" s="1" t="s">
        <v>76</v>
      </c>
      <c r="B42" s="2">
        <v>4054</v>
      </c>
    </row>
    <row r="43" spans="1:2" x14ac:dyDescent="0.15">
      <c r="A43" s="1" t="s">
        <v>77</v>
      </c>
      <c r="B43" s="2">
        <v>33500</v>
      </c>
    </row>
    <row r="44" spans="1:2" x14ac:dyDescent="0.15">
      <c r="A44" s="1" t="s">
        <v>78</v>
      </c>
      <c r="B44" s="2">
        <v>-1087596</v>
      </c>
    </row>
    <row r="45" spans="1:2" x14ac:dyDescent="0.15">
      <c r="A45" s="1" t="s">
        <v>79</v>
      </c>
      <c r="B45" s="10">
        <v>6925267</v>
      </c>
    </row>
    <row r="46" spans="1:2" x14ac:dyDescent="0.15">
      <c r="A46" s="1" t="s">
        <v>80</v>
      </c>
      <c r="B46" s="2">
        <v>8138</v>
      </c>
    </row>
    <row r="47" spans="1:2" x14ac:dyDescent="0.15">
      <c r="A47" s="1" t="s">
        <v>81</v>
      </c>
      <c r="B47" s="2">
        <v>-4262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4.5" customWidth="1"/>
    <col min="5" max="5" width="18" customWidth="1"/>
    <col min="6" max="6" width="8" customWidth="1"/>
    <col min="7" max="7" width="9.5" bestFit="1" customWidth="1"/>
    <col min="8" max="8" width="20.5" customWidth="1"/>
    <col min="9" max="9" width="20.6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1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1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1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1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1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1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1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12434182.109999999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1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15">
      <c r="A17" s="1" t="s">
        <v>16</v>
      </c>
      <c r="C17" s="3">
        <v>3503</v>
      </c>
      <c r="G17" s="1" t="s">
        <v>33</v>
      </c>
      <c r="I17" s="2"/>
    </row>
    <row r="18" spans="1:9" x14ac:dyDescent="0.1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1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1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15">
      <c r="A21" s="1"/>
      <c r="C21" s="2"/>
    </row>
    <row r="22" spans="1:9" x14ac:dyDescent="0.15">
      <c r="A22" s="1"/>
      <c r="C22" s="2"/>
    </row>
    <row r="43" spans="1:3" x14ac:dyDescent="0.15">
      <c r="A43" s="1"/>
      <c r="C43" s="2"/>
    </row>
    <row r="44" spans="1:3" x14ac:dyDescent="0.15">
      <c r="A44" s="1"/>
      <c r="C44" s="2"/>
    </row>
    <row r="47" spans="1:3" x14ac:dyDescent="0.1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22.375" customWidth="1"/>
    <col min="5" max="5" width="18" customWidth="1"/>
    <col min="6" max="6" width="6.375" customWidth="1"/>
    <col min="7" max="7" width="9.5" bestFit="1" customWidth="1"/>
    <col min="8" max="8" width="20.5" customWidth="1"/>
    <col min="9" max="9" width="17.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1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1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1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1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1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10233457.310000001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1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15">
      <c r="A17" s="1" t="s">
        <v>16</v>
      </c>
      <c r="B17">
        <v>2193</v>
      </c>
      <c r="C17" s="2"/>
      <c r="G17" s="1" t="s">
        <v>33</v>
      </c>
      <c r="I17" s="2"/>
    </row>
    <row r="18" spans="1:9" x14ac:dyDescent="0.1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1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1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15">
      <c r="A21" s="1"/>
      <c r="C21" s="2"/>
    </row>
    <row r="22" spans="1:9" x14ac:dyDescent="0.15">
      <c r="A22" s="1"/>
      <c r="C22" s="2"/>
    </row>
    <row r="23" spans="1:9" x14ac:dyDescent="0.15">
      <c r="A23" s="1" t="s">
        <v>50</v>
      </c>
      <c r="C23" s="2"/>
    </row>
    <row r="24" spans="1:9" x14ac:dyDescent="0.1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1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1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1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1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1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1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1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6" spans="1:3" x14ac:dyDescent="0.15">
      <c r="A36" s="1"/>
      <c r="C36" s="2"/>
    </row>
    <row r="57" spans="1:3" x14ac:dyDescent="0.15">
      <c r="A57" s="1"/>
      <c r="C57" s="2"/>
    </row>
    <row r="58" spans="1:3" x14ac:dyDescent="0.15">
      <c r="A58" s="1"/>
      <c r="C58" s="2"/>
    </row>
    <row r="61" spans="1:3" x14ac:dyDescent="0.1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9.375" customWidth="1"/>
    <col min="5" max="5" width="18.75" customWidth="1"/>
    <col min="6" max="6" width="4.875" customWidth="1"/>
    <col min="7" max="7" width="10.125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1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1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1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1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1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10373710.68</v>
      </c>
    </row>
    <row r="15" spans="1:9" x14ac:dyDescent="0.15">
      <c r="A15" s="1"/>
      <c r="C15" s="2"/>
      <c r="G15" s="1" t="s">
        <v>12</v>
      </c>
      <c r="H15" s="2"/>
      <c r="I15" s="2">
        <v>5028732</v>
      </c>
    </row>
    <row r="16" spans="1:9" x14ac:dyDescent="0.15">
      <c r="G16" s="1" t="s">
        <v>24</v>
      </c>
      <c r="H16" s="2"/>
      <c r="I16" s="2">
        <v>402442.68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5416.67</v>
      </c>
    </row>
    <row r="19" spans="7:9" x14ac:dyDescent="0.15">
      <c r="G19" s="1"/>
      <c r="H19" s="1" t="s">
        <v>39</v>
      </c>
      <c r="I19" s="2">
        <v>1278.32</v>
      </c>
    </row>
    <row r="20" spans="7:9" x14ac:dyDescent="0.15">
      <c r="G20" s="1"/>
      <c r="H20" s="1" t="s">
        <v>19</v>
      </c>
      <c r="I20" s="2">
        <v>6694.99</v>
      </c>
    </row>
    <row r="36" spans="1:3" x14ac:dyDescent="0.15">
      <c r="A36" s="1"/>
      <c r="C36" s="2"/>
    </row>
    <row r="37" spans="1:3" x14ac:dyDescent="0.15">
      <c r="A37" s="1"/>
      <c r="C37" s="2"/>
    </row>
    <row r="40" spans="1:3" x14ac:dyDescent="0.15">
      <c r="A40" s="1" t="s">
        <v>14</v>
      </c>
    </row>
    <row r="42" spans="1:3" x14ac:dyDescent="0.15">
      <c r="A42" s="1" t="s">
        <v>15</v>
      </c>
      <c r="B42">
        <v>1072</v>
      </c>
    </row>
    <row r="43" spans="1:3" x14ac:dyDescent="0.15">
      <c r="A43" s="1" t="s">
        <v>16</v>
      </c>
      <c r="B43">
        <v>1905</v>
      </c>
    </row>
    <row r="44" spans="1:3" x14ac:dyDescent="0.15">
      <c r="A44" s="1" t="s">
        <v>17</v>
      </c>
      <c r="B44">
        <v>3487</v>
      </c>
    </row>
    <row r="45" spans="1:3" x14ac:dyDescent="0.15">
      <c r="A45" s="1" t="s">
        <v>18</v>
      </c>
      <c r="B45">
        <v>5802</v>
      </c>
    </row>
    <row r="46" spans="1:3" x14ac:dyDescent="0.1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75" customWidth="1"/>
    <col min="5" max="5" width="19.5" customWidth="1"/>
    <col min="6" max="6" width="6.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1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1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1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1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1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1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15">
      <c r="A12" s="1"/>
      <c r="C12" s="2"/>
      <c r="G12" s="1" t="s">
        <v>5</v>
      </c>
      <c r="H12" s="2"/>
      <c r="I12" s="2">
        <v>15000000</v>
      </c>
    </row>
    <row r="13" spans="1:9" x14ac:dyDescent="0.15">
      <c r="A13" s="1"/>
      <c r="C13" s="2"/>
      <c r="G13" s="1" t="s">
        <v>26</v>
      </c>
      <c r="H13" s="2"/>
      <c r="I13" s="2">
        <v>9213595.4100000001</v>
      </c>
    </row>
    <row r="14" spans="1:9" x14ac:dyDescent="0.15">
      <c r="A14" s="1"/>
      <c r="C14" s="2"/>
      <c r="G14" s="1" t="s">
        <v>12</v>
      </c>
      <c r="H14" s="2"/>
      <c r="I14" s="2">
        <v>5851560</v>
      </c>
    </row>
    <row r="15" spans="1:9" x14ac:dyDescent="0.15">
      <c r="G15" s="1" t="s">
        <v>24</v>
      </c>
      <c r="H15" s="2"/>
      <c r="I15" s="2">
        <v>65155.41</v>
      </c>
    </row>
    <row r="16" spans="1:9" x14ac:dyDescent="0.15">
      <c r="G16" s="1" t="s">
        <v>33</v>
      </c>
      <c r="I16" s="2"/>
    </row>
    <row r="17" spans="7:9" x14ac:dyDescent="0.15">
      <c r="G17" s="1"/>
      <c r="H17" s="1" t="s">
        <v>38</v>
      </c>
      <c r="I17" s="2">
        <v>4773.7</v>
      </c>
    </row>
    <row r="18" spans="7:9" x14ac:dyDescent="0.15">
      <c r="G18" s="1"/>
      <c r="H18" s="1" t="s">
        <v>39</v>
      </c>
      <c r="I18" s="2">
        <v>1126.5899999999999</v>
      </c>
    </row>
    <row r="19" spans="7:9" x14ac:dyDescent="0.15">
      <c r="G19" s="1"/>
      <c r="H19" s="1" t="s">
        <v>19</v>
      </c>
      <c r="I19" s="2">
        <v>5900.29</v>
      </c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1699</v>
      </c>
    </row>
    <row r="41" spans="1:3" x14ac:dyDescent="0.15">
      <c r="A41" s="1" t="s">
        <v>16</v>
      </c>
      <c r="C41">
        <v>1200</v>
      </c>
    </row>
    <row r="42" spans="1:3" x14ac:dyDescent="0.15">
      <c r="A42" s="1" t="s">
        <v>17</v>
      </c>
      <c r="C42">
        <v>3398</v>
      </c>
    </row>
    <row r="43" spans="1:3" x14ac:dyDescent="0.15">
      <c r="A43" s="1" t="s">
        <v>18</v>
      </c>
      <c r="C43">
        <v>5488</v>
      </c>
    </row>
    <row r="44" spans="1:3" x14ac:dyDescent="0.1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25" customWidth="1"/>
    <col min="5" max="5" width="20.25" customWidth="1"/>
    <col min="6" max="6" width="19.7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1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1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1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1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15">
      <c r="A12" s="1"/>
      <c r="C12" s="2"/>
      <c r="G12" s="1"/>
      <c r="H12" s="1" t="s">
        <v>32</v>
      </c>
      <c r="I12" s="2">
        <v>31208700</v>
      </c>
    </row>
    <row r="13" spans="1:9" x14ac:dyDescent="0.15">
      <c r="A13" s="1"/>
      <c r="C13" s="2"/>
      <c r="G13" s="1" t="s">
        <v>5</v>
      </c>
      <c r="H13" s="2"/>
      <c r="I13" s="2">
        <v>10000000</v>
      </c>
    </row>
    <row r="14" spans="1:9" x14ac:dyDescent="0.15">
      <c r="A14" s="1"/>
      <c r="C14" s="2"/>
      <c r="G14" s="1" t="s">
        <v>26</v>
      </c>
      <c r="H14" s="2"/>
      <c r="I14" s="2">
        <v>3435235.55</v>
      </c>
    </row>
    <row r="15" spans="1:9" x14ac:dyDescent="0.15">
      <c r="G15" s="1" t="s">
        <v>12</v>
      </c>
      <c r="H15" s="2"/>
      <c r="I15" s="2">
        <v>6622332</v>
      </c>
    </row>
    <row r="16" spans="1:9" x14ac:dyDescent="0.15">
      <c r="G16" s="1" t="s">
        <v>24</v>
      </c>
      <c r="H16" s="2"/>
      <c r="I16" s="2">
        <v>57567.55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4387.57</v>
      </c>
    </row>
    <row r="19" spans="7:9" x14ac:dyDescent="0.15">
      <c r="G19" s="1"/>
      <c r="H19" s="1" t="s">
        <v>39</v>
      </c>
      <c r="I19" s="2">
        <v>1035.45</v>
      </c>
    </row>
    <row r="20" spans="7:9" x14ac:dyDescent="0.15">
      <c r="G20" s="1"/>
      <c r="H20" s="1" t="s">
        <v>46</v>
      </c>
      <c r="I20" s="2">
        <v>5423.02</v>
      </c>
    </row>
    <row r="35" spans="1:3" x14ac:dyDescent="0.15">
      <c r="A35" s="1"/>
      <c r="C35" s="2"/>
    </row>
    <row r="36" spans="1:3" x14ac:dyDescent="0.15">
      <c r="A36" s="1"/>
      <c r="C36" s="2"/>
    </row>
    <row r="39" spans="1:3" x14ac:dyDescent="0.15">
      <c r="A39" s="1" t="s">
        <v>14</v>
      </c>
    </row>
    <row r="41" spans="1:3" x14ac:dyDescent="0.15">
      <c r="A41" s="1" t="s">
        <v>15</v>
      </c>
      <c r="C41">
        <v>1757</v>
      </c>
    </row>
    <row r="42" spans="1:3" x14ac:dyDescent="0.15">
      <c r="A42" s="1" t="s">
        <v>16</v>
      </c>
      <c r="C42">
        <v>1293</v>
      </c>
    </row>
    <row r="43" spans="1:3" x14ac:dyDescent="0.15">
      <c r="A43" s="1" t="s">
        <v>17</v>
      </c>
      <c r="C43">
        <v>3032</v>
      </c>
    </row>
    <row r="44" spans="1:3" x14ac:dyDescent="0.15">
      <c r="A44" s="1" t="s">
        <v>18</v>
      </c>
      <c r="C44">
        <v>5569</v>
      </c>
    </row>
    <row r="45" spans="1:3" x14ac:dyDescent="0.1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1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1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1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662.42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45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37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28814880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28814880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4511464.0199999996</v>
      </c>
    </row>
    <row r="27" spans="1:3" x14ac:dyDescent="0.15">
      <c r="A27" s="1" t="s">
        <v>12</v>
      </c>
      <c r="B27" s="2"/>
      <c r="C27" s="2">
        <v>5762976</v>
      </c>
    </row>
    <row r="28" spans="1:3" x14ac:dyDescent="0.15">
      <c r="A28" s="1" t="s">
        <v>24</v>
      </c>
      <c r="B28" s="2"/>
      <c r="C28" s="2">
        <v>274440.02</v>
      </c>
    </row>
    <row r="29" spans="1:3" x14ac:dyDescent="0.15">
      <c r="A29" s="1" t="s">
        <v>33</v>
      </c>
      <c r="C29" s="2"/>
    </row>
    <row r="30" spans="1:3" x14ac:dyDescent="0.15">
      <c r="A30" s="1"/>
      <c r="B30" s="1" t="s">
        <v>38</v>
      </c>
      <c r="C30" s="2">
        <v>3491.57</v>
      </c>
    </row>
    <row r="31" spans="1:3" x14ac:dyDescent="0.15">
      <c r="A31" s="1"/>
      <c r="B31" s="1" t="s">
        <v>39</v>
      </c>
      <c r="C31" s="2">
        <v>823.98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2205</v>
      </c>
    </row>
    <row r="40" spans="1:3" x14ac:dyDescent="0.15">
      <c r="A40" s="1" t="s">
        <v>16</v>
      </c>
      <c r="C40">
        <v>2175</v>
      </c>
    </row>
    <row r="41" spans="1:3" x14ac:dyDescent="0.15">
      <c r="A41" s="1" t="s">
        <v>17</v>
      </c>
      <c r="C41">
        <v>4723</v>
      </c>
    </row>
    <row r="42" spans="1:3" x14ac:dyDescent="0.15">
      <c r="A42" s="1" t="s">
        <v>18</v>
      </c>
      <c r="C42">
        <v>2227</v>
      </c>
    </row>
    <row r="43" spans="1:3" x14ac:dyDescent="0.1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1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1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1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1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15">
      <c r="B14" s="2"/>
      <c r="G14" s="1"/>
      <c r="H14" s="1" t="s">
        <v>31</v>
      </c>
      <c r="I14" s="2">
        <v>-684180</v>
      </c>
    </row>
    <row r="15" spans="1:10" x14ac:dyDescent="0.1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6970559.2999999998</v>
      </c>
    </row>
    <row r="18" spans="1:22" x14ac:dyDescent="0.15">
      <c r="G18" s="1" t="s">
        <v>12</v>
      </c>
      <c r="H18" s="2"/>
      <c r="I18" s="2">
        <v>54838992</v>
      </c>
    </row>
    <row r="19" spans="1:22" x14ac:dyDescent="0.15">
      <c r="A19" s="2"/>
      <c r="G19" s="1" t="s">
        <v>24</v>
      </c>
      <c r="H19" s="2"/>
      <c r="I19" s="2">
        <f>I18+I17-I16</f>
        <v>6809551.299999997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164642.29</v>
      </c>
    </row>
    <row r="22" spans="1:22" x14ac:dyDescent="0.15">
      <c r="G22" s="1"/>
      <c r="H22" s="1" t="s">
        <v>39</v>
      </c>
      <c r="I22" s="2">
        <v>38720.089999999997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1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2301148</v>
      </c>
    </row>
    <row r="39" spans="1:23" x14ac:dyDescent="0.1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1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1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1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1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369.63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43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27389580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27389580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4648295.16</v>
      </c>
    </row>
    <row r="27" spans="1:3" x14ac:dyDescent="0.15">
      <c r="A27" s="1" t="s">
        <v>12</v>
      </c>
      <c r="B27" s="2"/>
      <c r="C27" s="2">
        <v>5477916</v>
      </c>
    </row>
    <row r="28" spans="1:3" x14ac:dyDescent="0.15">
      <c r="A28" s="1" t="s">
        <v>24</v>
      </c>
      <c r="B28" s="2"/>
      <c r="C28" s="2">
        <v>126211.16</v>
      </c>
    </row>
    <row r="29" spans="1:3" x14ac:dyDescent="0.15">
      <c r="A29" s="1" t="s">
        <v>33</v>
      </c>
      <c r="C29" s="2">
        <v>4157.7</v>
      </c>
    </row>
    <row r="30" spans="1:3" x14ac:dyDescent="0.15">
      <c r="A30" s="1"/>
      <c r="B30" s="1" t="s">
        <v>38</v>
      </c>
      <c r="C30" s="2">
        <v>3363.86</v>
      </c>
    </row>
    <row r="31" spans="1:3" x14ac:dyDescent="0.15">
      <c r="A31" s="1"/>
      <c r="B31" s="1" t="s">
        <v>39</v>
      </c>
      <c r="C31" s="2">
        <v>793.84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1693</v>
      </c>
    </row>
    <row r="40" spans="1:3" x14ac:dyDescent="0.15">
      <c r="A40" s="1" t="s">
        <v>16</v>
      </c>
      <c r="C40">
        <v>1261</v>
      </c>
    </row>
    <row r="41" spans="1:3" x14ac:dyDescent="0.15">
      <c r="A41" s="1" t="s">
        <v>17</v>
      </c>
      <c r="C41">
        <v>3015</v>
      </c>
    </row>
    <row r="42" spans="1:3" x14ac:dyDescent="0.15">
      <c r="A42" s="1" t="s">
        <v>18</v>
      </c>
      <c r="C42">
        <v>4859</v>
      </c>
    </row>
    <row r="43" spans="1:3" x14ac:dyDescent="0.1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1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1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0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5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25496100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25496100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3066157.77</v>
      </c>
    </row>
    <row r="27" spans="1:3" x14ac:dyDescent="0.15">
      <c r="A27" s="1" t="s">
        <v>12</v>
      </c>
      <c r="B27" s="2"/>
      <c r="C27" s="2">
        <v>5099220</v>
      </c>
    </row>
    <row r="28" spans="1:3" x14ac:dyDescent="0.15">
      <c r="A28" s="1" t="s">
        <v>24</v>
      </c>
      <c r="B28" s="2"/>
      <c r="C28" s="2">
        <v>165377.76999999999</v>
      </c>
    </row>
    <row r="29" spans="1:3" x14ac:dyDescent="0.15">
      <c r="A29" s="1" t="s">
        <v>33</v>
      </c>
      <c r="C29" s="2">
        <v>3918.83</v>
      </c>
    </row>
    <row r="30" spans="1:3" x14ac:dyDescent="0.15">
      <c r="A30" s="1"/>
      <c r="B30" s="1" t="s">
        <v>38</v>
      </c>
      <c r="C30" s="2">
        <v>3170.6</v>
      </c>
    </row>
    <row r="31" spans="1:3" x14ac:dyDescent="0.15">
      <c r="A31" s="1"/>
      <c r="B31" s="1" t="s">
        <v>39</v>
      </c>
      <c r="C31" s="2">
        <v>748.23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1023</v>
      </c>
    </row>
    <row r="40" spans="1:3" x14ac:dyDescent="0.15">
      <c r="A40" s="1" t="s">
        <v>16</v>
      </c>
      <c r="C40">
        <v>967</v>
      </c>
    </row>
    <row r="41" spans="1:3" x14ac:dyDescent="0.15">
      <c r="A41" s="1" t="s">
        <v>17</v>
      </c>
      <c r="C41">
        <v>3006</v>
      </c>
    </row>
    <row r="42" spans="1:3" x14ac:dyDescent="0.15">
      <c r="A42" s="1" t="s">
        <v>18</v>
      </c>
      <c r="C42">
        <v>4292</v>
      </c>
    </row>
    <row r="43" spans="1:3" x14ac:dyDescent="0.1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1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1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1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299.92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  <c r="F14" s="2">
        <f>C8+H7+C26</f>
        <v>86000000</v>
      </c>
    </row>
    <row r="15" spans="1:8" x14ac:dyDescent="0.15">
      <c r="A15" s="1" t="s">
        <v>21</v>
      </c>
      <c r="C15" s="2"/>
      <c r="F15" s="2">
        <f>C4+H5+C28</f>
        <v>64683927.990000002</v>
      </c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t="s">
        <v>40</v>
      </c>
      <c r="C20" s="3">
        <v>1</v>
      </c>
    </row>
    <row r="21" spans="1:3" x14ac:dyDescent="0.15">
      <c r="A21" s="1"/>
      <c r="B21" s="1" t="s">
        <v>29</v>
      </c>
      <c r="C21" s="3">
        <v>0</v>
      </c>
    </row>
    <row r="22" spans="1:3" x14ac:dyDescent="0.15">
      <c r="A22" s="1" t="s">
        <v>36</v>
      </c>
      <c r="C22" s="2"/>
    </row>
    <row r="23" spans="1:3" x14ac:dyDescent="0.15">
      <c r="A23" s="1"/>
      <c r="B23" s="1" t="s">
        <v>30</v>
      </c>
      <c r="C23" s="2">
        <v>25751280</v>
      </c>
    </row>
    <row r="24" spans="1:3" x14ac:dyDescent="0.15">
      <c r="A24" s="1"/>
      <c r="B24" s="1" t="s">
        <v>31</v>
      </c>
      <c r="C24" s="2">
        <v>0</v>
      </c>
    </row>
    <row r="25" spans="1:3" x14ac:dyDescent="0.15">
      <c r="A25" s="1"/>
      <c r="B25" s="1" t="s">
        <v>32</v>
      </c>
      <c r="C25" s="2">
        <v>25751280</v>
      </c>
    </row>
    <row r="26" spans="1:3" x14ac:dyDescent="0.15">
      <c r="A26" s="1" t="s">
        <v>5</v>
      </c>
      <c r="B26" s="2"/>
      <c r="C26" s="2">
        <v>8000000</v>
      </c>
    </row>
    <row r="27" spans="1:3" x14ac:dyDescent="0.15">
      <c r="A27" s="1" t="s">
        <v>26</v>
      </c>
      <c r="B27" s="2"/>
      <c r="C27" s="2">
        <v>3282872.97</v>
      </c>
    </row>
    <row r="28" spans="1:3" x14ac:dyDescent="0.15">
      <c r="A28" s="1" t="s">
        <v>12</v>
      </c>
      <c r="B28" s="2"/>
      <c r="C28" s="2">
        <v>5150256</v>
      </c>
    </row>
    <row r="29" spans="1:3" x14ac:dyDescent="0.15">
      <c r="A29" s="1" t="s">
        <v>24</v>
      </c>
      <c r="B29" s="2"/>
      <c r="C29" s="2">
        <v>433128.97</v>
      </c>
    </row>
    <row r="30" spans="1:3" x14ac:dyDescent="0.15">
      <c r="A30" s="1" t="s">
        <v>33</v>
      </c>
      <c r="C30" s="2">
        <v>3160.64</v>
      </c>
    </row>
    <row r="31" spans="1:3" x14ac:dyDescent="0.15">
      <c r="A31" s="1"/>
      <c r="B31" s="1" t="s">
        <v>38</v>
      </c>
      <c r="C31" s="2">
        <v>3042.61</v>
      </c>
    </row>
    <row r="32" spans="1:3" x14ac:dyDescent="0.15">
      <c r="A32" s="1"/>
      <c r="B32" s="1" t="s">
        <v>39</v>
      </c>
      <c r="C32" s="2">
        <v>718.03</v>
      </c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1023</v>
      </c>
    </row>
    <row r="41" spans="1:3" x14ac:dyDescent="0.15">
      <c r="A41" s="1" t="s">
        <v>16</v>
      </c>
      <c r="C41">
        <v>967</v>
      </c>
    </row>
    <row r="42" spans="1:3" x14ac:dyDescent="0.15">
      <c r="A42" s="1" t="s">
        <v>17</v>
      </c>
      <c r="C42">
        <v>3006</v>
      </c>
    </row>
    <row r="43" spans="1:3" x14ac:dyDescent="0.15">
      <c r="A43" s="1" t="s">
        <v>18</v>
      </c>
      <c r="C43">
        <v>4292</v>
      </c>
    </row>
    <row r="44" spans="1:3" x14ac:dyDescent="0.1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1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1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1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/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>
        <v>39</v>
      </c>
    </row>
    <row r="17" spans="1:3" x14ac:dyDescent="0.15">
      <c r="A17" s="1"/>
      <c r="B17" s="1" t="s">
        <v>28</v>
      </c>
      <c r="C17" s="3">
        <v>39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25190460</v>
      </c>
    </row>
    <row r="22" spans="1:3" x14ac:dyDescent="0.15">
      <c r="A22" s="1"/>
      <c r="B22" s="1" t="s">
        <v>30</v>
      </c>
      <c r="C22" s="2">
        <v>25190460</v>
      </c>
    </row>
    <row r="23" spans="1:3" x14ac:dyDescent="0.15">
      <c r="A23" s="1"/>
      <c r="B23" s="1" t="s">
        <v>31</v>
      </c>
      <c r="C23" s="2"/>
    </row>
    <row r="24" spans="1:3" x14ac:dyDescent="0.15">
      <c r="A24" s="1"/>
      <c r="B24" s="1" t="s">
        <v>32</v>
      </c>
      <c r="C24" s="2">
        <v>25190460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3470592.99</v>
      </c>
    </row>
    <row r="27" spans="1:3" x14ac:dyDescent="0.15">
      <c r="A27" s="1" t="s">
        <v>12</v>
      </c>
      <c r="B27" s="2"/>
      <c r="C27" s="2">
        <v>5038092</v>
      </c>
    </row>
    <row r="28" spans="1:3" x14ac:dyDescent="0.15">
      <c r="A28" s="1" t="s">
        <v>24</v>
      </c>
      <c r="B28" s="2"/>
      <c r="C28" s="2"/>
    </row>
    <row r="29" spans="1:3" x14ac:dyDescent="0.15">
      <c r="A29" s="1" t="s">
        <v>33</v>
      </c>
      <c r="C29" s="2">
        <v>3681.98</v>
      </c>
    </row>
    <row r="30" spans="1:3" x14ac:dyDescent="0.15">
      <c r="A30" s="1"/>
      <c r="B30" s="1" t="s">
        <v>38</v>
      </c>
      <c r="C30" s="2">
        <v>2978.97</v>
      </c>
    </row>
    <row r="31" spans="1:3" x14ac:dyDescent="0.15">
      <c r="A31" s="1"/>
      <c r="B31" s="1" t="s">
        <v>39</v>
      </c>
      <c r="C31" s="2">
        <v>703.01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963</v>
      </c>
    </row>
    <row r="40" spans="1:3" x14ac:dyDescent="0.15">
      <c r="A40" s="1" t="s">
        <v>16</v>
      </c>
      <c r="C40">
        <v>915</v>
      </c>
    </row>
    <row r="41" spans="1:3" x14ac:dyDescent="0.15">
      <c r="A41" s="1" t="s">
        <v>17</v>
      </c>
      <c r="C41">
        <v>3044</v>
      </c>
    </row>
    <row r="42" spans="1:3" x14ac:dyDescent="0.15">
      <c r="A42" s="1" t="s">
        <v>18</v>
      </c>
      <c r="C42">
        <v>4219</v>
      </c>
    </row>
    <row r="43" spans="1:3" x14ac:dyDescent="0.1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1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1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439.41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37</v>
      </c>
      <c r="C16" s="3">
        <v>37</v>
      </c>
    </row>
    <row r="17" spans="1:3" x14ac:dyDescent="0.15">
      <c r="A17" s="1"/>
      <c r="B17" s="1" t="s">
        <v>28</v>
      </c>
      <c r="C17" s="3">
        <v>37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33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23836140</v>
      </c>
    </row>
    <row r="22" spans="1:3" x14ac:dyDescent="0.15">
      <c r="A22" s="1"/>
      <c r="B22" s="1" t="s">
        <v>30</v>
      </c>
      <c r="C22" s="2">
        <v>23836140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3677348.44</v>
      </c>
    </row>
    <row r="27" spans="1:3" x14ac:dyDescent="0.15">
      <c r="A27" s="1" t="s">
        <v>12</v>
      </c>
      <c r="B27" s="2"/>
      <c r="C27" s="2">
        <v>4767228</v>
      </c>
    </row>
    <row r="28" spans="1:3" x14ac:dyDescent="0.15">
      <c r="A28" s="1" t="s">
        <v>24</v>
      </c>
      <c r="B28" s="2"/>
      <c r="C28" s="2">
        <f>C27+C26-C25</f>
        <v>444576.43999999948</v>
      </c>
    </row>
    <row r="29" spans="1:3" x14ac:dyDescent="0.15">
      <c r="A29" s="1" t="s">
        <v>33</v>
      </c>
      <c r="C29" s="2">
        <v>3522.51</v>
      </c>
    </row>
    <row r="30" spans="1:3" x14ac:dyDescent="0.15">
      <c r="A30" s="1"/>
      <c r="B30" s="1" t="s">
        <v>38</v>
      </c>
      <c r="C30" s="2">
        <v>2849.95</v>
      </c>
    </row>
    <row r="31" spans="1:3" x14ac:dyDescent="0.15">
      <c r="A31" s="1"/>
      <c r="B31" s="1" t="s">
        <v>39</v>
      </c>
      <c r="C31" s="2">
        <v>672.56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879</v>
      </c>
    </row>
    <row r="40" spans="1:3" x14ac:dyDescent="0.15">
      <c r="A40" s="1" t="s">
        <v>16</v>
      </c>
      <c r="C40">
        <v>625</v>
      </c>
    </row>
    <row r="41" spans="1:3" x14ac:dyDescent="0.15">
      <c r="A41" s="1" t="s">
        <v>17</v>
      </c>
      <c r="C41">
        <v>3053</v>
      </c>
    </row>
    <row r="42" spans="1:3" x14ac:dyDescent="0.15">
      <c r="A42" s="1" t="s">
        <v>18</v>
      </c>
      <c r="C42">
        <v>4037</v>
      </c>
    </row>
    <row r="43" spans="1:3" x14ac:dyDescent="0.1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1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1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801.24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C17" s="2">
        <v>29</v>
      </c>
    </row>
    <row r="18" spans="1:3" x14ac:dyDescent="0.15">
      <c r="A18" s="1" t="s">
        <v>29</v>
      </c>
      <c r="C18" s="2">
        <v>0</v>
      </c>
    </row>
    <row r="19" spans="1:3" x14ac:dyDescent="0.15">
      <c r="A19" s="1" t="s">
        <v>25</v>
      </c>
      <c r="C19" s="2">
        <v>29</v>
      </c>
    </row>
    <row r="20" spans="1:3" x14ac:dyDescent="0.15">
      <c r="A20" s="1" t="s">
        <v>30</v>
      </c>
      <c r="B20" s="2"/>
      <c r="C20" s="2">
        <v>18651060</v>
      </c>
    </row>
    <row r="21" spans="1:3" x14ac:dyDescent="0.15">
      <c r="A21" s="1" t="s">
        <v>31</v>
      </c>
      <c r="B21" s="2"/>
      <c r="C21" s="2">
        <v>0</v>
      </c>
    </row>
    <row r="22" spans="1:3" x14ac:dyDescent="0.15">
      <c r="A22" s="1" t="s">
        <v>32</v>
      </c>
      <c r="B22" s="2"/>
      <c r="C22" s="2">
        <v>18651060</v>
      </c>
    </row>
    <row r="23" spans="1:3" x14ac:dyDescent="0.15">
      <c r="A23" s="1" t="s">
        <v>26</v>
      </c>
      <c r="B23" s="2"/>
      <c r="C23" s="2">
        <v>1716167.84</v>
      </c>
    </row>
    <row r="24" spans="1:3" x14ac:dyDescent="0.15">
      <c r="A24" s="1" t="s">
        <v>12</v>
      </c>
      <c r="B24" s="2"/>
      <c r="C24" s="2">
        <v>3730212</v>
      </c>
    </row>
    <row r="25" spans="1:3" x14ac:dyDescent="0.15">
      <c r="A25" s="1" t="s">
        <v>24</v>
      </c>
      <c r="B25" s="2"/>
      <c r="C25" s="2">
        <v>446379.84</v>
      </c>
    </row>
    <row r="26" spans="1:3" x14ac:dyDescent="0.15">
      <c r="A26" s="1" t="s">
        <v>33</v>
      </c>
      <c r="C26" s="2">
        <v>2881.43</v>
      </c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3" x14ac:dyDescent="0.15">
      <c r="A34" s="1" t="s">
        <v>15</v>
      </c>
      <c r="C34">
        <v>855</v>
      </c>
    </row>
    <row r="35" spans="1:3" x14ac:dyDescent="0.15">
      <c r="A35" s="1" t="s">
        <v>16</v>
      </c>
      <c r="C35">
        <v>782</v>
      </c>
    </row>
    <row r="36" spans="1:3" x14ac:dyDescent="0.15">
      <c r="A36" s="1" t="s">
        <v>17</v>
      </c>
      <c r="C36">
        <v>2940</v>
      </c>
    </row>
    <row r="37" spans="1:3" x14ac:dyDescent="0.15">
      <c r="A37" s="1" t="s">
        <v>18</v>
      </c>
      <c r="C37">
        <v>3827</v>
      </c>
    </row>
    <row r="38" spans="1:3" x14ac:dyDescent="0.1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1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1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1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1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445.79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B17">
        <v>19</v>
      </c>
      <c r="C17" s="2"/>
    </row>
    <row r="18" spans="1:3" x14ac:dyDescent="0.15">
      <c r="A18" s="1" t="s">
        <v>29</v>
      </c>
      <c r="B18">
        <v>2</v>
      </c>
      <c r="C18" s="2"/>
    </row>
    <row r="19" spans="1:3" x14ac:dyDescent="0.15">
      <c r="A19" s="1" t="s">
        <v>25</v>
      </c>
      <c r="B19">
        <v>21</v>
      </c>
      <c r="C19" s="2"/>
    </row>
    <row r="20" spans="1:3" x14ac:dyDescent="0.15">
      <c r="A20" s="1" t="s">
        <v>30</v>
      </c>
      <c r="B20" s="2">
        <v>12104520</v>
      </c>
      <c r="C20" s="2"/>
    </row>
    <row r="21" spans="1:3" x14ac:dyDescent="0.15">
      <c r="A21" s="1" t="s">
        <v>31</v>
      </c>
      <c r="B21" s="2">
        <v>-1296000</v>
      </c>
      <c r="C21" s="2"/>
    </row>
    <row r="22" spans="1:3" x14ac:dyDescent="0.15">
      <c r="A22" s="1" t="s">
        <v>32</v>
      </c>
      <c r="B22" s="2">
        <v>10808520</v>
      </c>
      <c r="C22" s="2"/>
    </row>
    <row r="23" spans="1:3" x14ac:dyDescent="0.15">
      <c r="A23" s="1" t="s">
        <v>26</v>
      </c>
      <c r="B23" s="2">
        <v>2936499.82</v>
      </c>
      <c r="C23" s="2"/>
    </row>
    <row r="24" spans="1:3" x14ac:dyDescent="0.15">
      <c r="A24" s="1" t="s">
        <v>12</v>
      </c>
      <c r="B24" s="2">
        <v>2420904</v>
      </c>
      <c r="C24" s="2"/>
    </row>
    <row r="25" spans="1:3" x14ac:dyDescent="0.15">
      <c r="A25" s="1" t="s">
        <v>24</v>
      </c>
      <c r="B25" s="2">
        <v>357403.82</v>
      </c>
      <c r="C25" s="2"/>
    </row>
    <row r="26" spans="1:3" x14ac:dyDescent="0.15">
      <c r="A26" s="1"/>
      <c r="C26" s="2"/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2" x14ac:dyDescent="0.15">
      <c r="A34" s="1" t="s">
        <v>15</v>
      </c>
      <c r="B34">
        <v>426</v>
      </c>
    </row>
    <row r="35" spans="1:2" x14ac:dyDescent="0.15">
      <c r="A35" s="1" t="s">
        <v>16</v>
      </c>
      <c r="B35">
        <v>1115</v>
      </c>
    </row>
    <row r="36" spans="1:2" x14ac:dyDescent="0.15">
      <c r="A36" s="1" t="s">
        <v>17</v>
      </c>
      <c r="B36">
        <v>2881</v>
      </c>
    </row>
    <row r="37" spans="1:2" x14ac:dyDescent="0.15">
      <c r="A37" s="1" t="s">
        <v>18</v>
      </c>
      <c r="B37">
        <v>3411</v>
      </c>
    </row>
    <row r="38" spans="1:2" x14ac:dyDescent="0.1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1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1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1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1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212.15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C17" s="2">
        <v>20</v>
      </c>
    </row>
    <row r="18" spans="1:3" x14ac:dyDescent="0.15">
      <c r="A18" s="1" t="s">
        <v>23</v>
      </c>
      <c r="B18" s="2"/>
      <c r="C18" s="2">
        <v>12523200</v>
      </c>
    </row>
    <row r="19" spans="1:3" x14ac:dyDescent="0.15">
      <c r="A19" s="1" t="s">
        <v>26</v>
      </c>
      <c r="B19" s="2"/>
      <c r="C19" s="2">
        <v>2640710.29</v>
      </c>
    </row>
    <row r="20" spans="1:3" x14ac:dyDescent="0.15">
      <c r="A20" s="1" t="s">
        <v>12</v>
      </c>
      <c r="B20" s="2"/>
      <c r="C20" s="2">
        <v>2504640</v>
      </c>
    </row>
    <row r="21" spans="1:3" x14ac:dyDescent="0.15">
      <c r="A21" s="1" t="s">
        <v>24</v>
      </c>
      <c r="B21" s="2"/>
      <c r="C21" s="2">
        <v>145350.29</v>
      </c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736</v>
      </c>
    </row>
    <row r="31" spans="1:3" x14ac:dyDescent="0.15">
      <c r="A31" s="1" t="s">
        <v>16</v>
      </c>
      <c r="C31">
        <v>1233</v>
      </c>
    </row>
    <row r="32" spans="1:3" x14ac:dyDescent="0.15">
      <c r="A32" s="1" t="s">
        <v>17</v>
      </c>
      <c r="C32">
        <v>3168</v>
      </c>
    </row>
    <row r="33" spans="1:3" x14ac:dyDescent="0.15">
      <c r="A33" s="1" t="s">
        <v>18</v>
      </c>
      <c r="C33">
        <v>3452</v>
      </c>
    </row>
    <row r="34" spans="1:3" x14ac:dyDescent="0.1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1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1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1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1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103.25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B17">
        <v>21</v>
      </c>
      <c r="C17" s="2"/>
    </row>
    <row r="18" spans="1:3" x14ac:dyDescent="0.15">
      <c r="A18" s="1" t="s">
        <v>23</v>
      </c>
      <c r="B18" s="2">
        <v>13042260</v>
      </c>
      <c r="C18" s="2"/>
    </row>
    <row r="19" spans="1:3" x14ac:dyDescent="0.15">
      <c r="A19" s="1" t="s">
        <v>26</v>
      </c>
      <c r="B19" s="2">
        <v>2428554.1</v>
      </c>
      <c r="C19" s="2"/>
    </row>
    <row r="20" spans="1:3" x14ac:dyDescent="0.15">
      <c r="A20" s="1" t="s">
        <v>12</v>
      </c>
      <c r="B20" s="2">
        <v>2608452</v>
      </c>
      <c r="C20" s="2"/>
    </row>
    <row r="21" spans="1:3" x14ac:dyDescent="0.15">
      <c r="A21" s="1" t="s">
        <v>24</v>
      </c>
      <c r="B21" s="2">
        <v>35423.599999999999</v>
      </c>
      <c r="C21" s="2"/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753</v>
      </c>
    </row>
    <row r="31" spans="1:3" x14ac:dyDescent="0.15">
      <c r="A31" s="1" t="s">
        <v>16</v>
      </c>
      <c r="C31">
        <v>1232</v>
      </c>
    </row>
    <row r="32" spans="1:3" x14ac:dyDescent="0.15">
      <c r="A32" s="1" t="s">
        <v>17</v>
      </c>
      <c r="C32">
        <v>3130</v>
      </c>
    </row>
    <row r="33" spans="1:3" x14ac:dyDescent="0.15">
      <c r="A33" s="1" t="s">
        <v>18</v>
      </c>
      <c r="C33">
        <v>3107</v>
      </c>
    </row>
    <row r="34" spans="1:3" x14ac:dyDescent="0.1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3.5" x14ac:dyDescent="0.15"/>
  <cols>
    <col min="1" max="1" width="13.375" customWidth="1"/>
    <col min="2" max="2" width="17.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1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1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1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1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15">
      <c r="A10" s="1" t="s">
        <v>7</v>
      </c>
      <c r="C10" s="2">
        <v>18000000</v>
      </c>
    </row>
    <row r="11" spans="1:8" x14ac:dyDescent="0.15">
      <c r="A11" s="1" t="s">
        <v>8</v>
      </c>
      <c r="C11" s="2">
        <v>125.97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B18">
        <v>20</v>
      </c>
    </row>
    <row r="19" spans="1:3" x14ac:dyDescent="0.15">
      <c r="A19" s="1" t="s">
        <v>23</v>
      </c>
      <c r="B19" s="2">
        <v>12384900</v>
      </c>
      <c r="C19" s="2"/>
    </row>
    <row r="20" spans="1:3" x14ac:dyDescent="0.15">
      <c r="A20" s="1" t="s">
        <v>26</v>
      </c>
      <c r="B20" s="2">
        <v>2586321.73</v>
      </c>
      <c r="C20" s="2"/>
    </row>
    <row r="21" spans="1:3" x14ac:dyDescent="0.15">
      <c r="A21" s="1" t="s">
        <v>12</v>
      </c>
      <c r="B21" s="2">
        <v>2492880</v>
      </c>
      <c r="C21" s="2"/>
    </row>
    <row r="22" spans="1:3" x14ac:dyDescent="0.15">
      <c r="A22" s="1" t="s">
        <v>24</v>
      </c>
      <c r="B22" s="2">
        <v>83100</v>
      </c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6" spans="1:3" x14ac:dyDescent="0.15">
      <c r="A26" s="1"/>
      <c r="C26" s="2"/>
    </row>
    <row r="29" spans="1:3" x14ac:dyDescent="0.15">
      <c r="A29" s="1" t="s">
        <v>20</v>
      </c>
    </row>
    <row r="31" spans="1:3" x14ac:dyDescent="0.15">
      <c r="A31" s="1" t="s">
        <v>15</v>
      </c>
      <c r="B31">
        <v>801</v>
      </c>
    </row>
    <row r="32" spans="1:3" x14ac:dyDescent="0.15">
      <c r="A32" s="1" t="s">
        <v>16</v>
      </c>
      <c r="B32">
        <v>1250</v>
      </c>
    </row>
    <row r="33" spans="1:2" x14ac:dyDescent="0.15">
      <c r="A33" s="1" t="s">
        <v>17</v>
      </c>
      <c r="B33">
        <v>3180</v>
      </c>
    </row>
    <row r="34" spans="1:2" x14ac:dyDescent="0.15">
      <c r="A34" s="1" t="s">
        <v>18</v>
      </c>
      <c r="B34">
        <v>2991</v>
      </c>
    </row>
    <row r="35" spans="1:2" x14ac:dyDescent="0.1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29" sqref="E2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1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1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1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7603573.5300000003</v>
      </c>
    </row>
    <row r="18" spans="1:22" x14ac:dyDescent="0.15">
      <c r="G18" s="1" t="s">
        <v>12</v>
      </c>
      <c r="H18" s="2"/>
      <c r="I18" s="2">
        <v>54342792</v>
      </c>
    </row>
    <row r="19" spans="1:22" x14ac:dyDescent="0.15">
      <c r="A19" s="2"/>
      <c r="G19" s="1" t="s">
        <v>24</v>
      </c>
      <c r="H19" s="2"/>
      <c r="I19" s="2">
        <f>I18+I17-I16</f>
        <v>6946365.5300000012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161637.42000000001</v>
      </c>
    </row>
    <row r="22" spans="1:22" x14ac:dyDescent="0.15">
      <c r="G22" s="1"/>
      <c r="H22" s="1" t="s">
        <v>39</v>
      </c>
      <c r="I22" s="2">
        <v>38026.86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1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4005070</v>
      </c>
    </row>
    <row r="39" spans="1:23" x14ac:dyDescent="0.1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1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1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1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1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279.89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C18">
        <v>18</v>
      </c>
    </row>
    <row r="19" spans="1:3" x14ac:dyDescent="0.15">
      <c r="A19" s="1" t="s">
        <v>22</v>
      </c>
      <c r="C19" s="2">
        <v>2063.0555555555552</v>
      </c>
    </row>
    <row r="20" spans="1:3" x14ac:dyDescent="0.15">
      <c r="A20" s="1" t="s">
        <v>23</v>
      </c>
      <c r="C20" s="2">
        <v>11140500</v>
      </c>
    </row>
    <row r="21" spans="1:3" x14ac:dyDescent="0.15">
      <c r="A21" s="1" t="s">
        <v>26</v>
      </c>
      <c r="C21" s="2">
        <v>2823232.1</v>
      </c>
    </row>
    <row r="22" spans="1:3" x14ac:dyDescent="0.15">
      <c r="A22" s="1" t="s">
        <v>27</v>
      </c>
      <c r="C22" s="2">
        <v>2241000</v>
      </c>
    </row>
    <row r="23" spans="1:3" x14ac:dyDescent="0.15">
      <c r="A23" s="1" t="s">
        <v>24</v>
      </c>
      <c r="C23" s="2">
        <v>86883.04</v>
      </c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20</v>
      </c>
    </row>
    <row r="30" spans="1:3" x14ac:dyDescent="0.15">
      <c r="A30" s="1" t="s">
        <v>15</v>
      </c>
      <c r="C30">
        <v>777</v>
      </c>
    </row>
    <row r="31" spans="1:3" x14ac:dyDescent="0.15">
      <c r="A31" s="1" t="s">
        <v>16</v>
      </c>
      <c r="C31">
        <v>1245</v>
      </c>
    </row>
    <row r="32" spans="1:3" x14ac:dyDescent="0.15">
      <c r="A32" s="1" t="s">
        <v>17</v>
      </c>
      <c r="C32">
        <v>3124</v>
      </c>
    </row>
    <row r="33" spans="1:3" x14ac:dyDescent="0.15">
      <c r="A33" s="1" t="s">
        <v>18</v>
      </c>
      <c r="C33">
        <v>2940</v>
      </c>
    </row>
    <row r="34" spans="1:3" x14ac:dyDescent="0.1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1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1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1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162.68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730</v>
      </c>
    </row>
    <row r="17" spans="1:3" x14ac:dyDescent="0.15">
      <c r="A17" s="1" t="s">
        <v>16</v>
      </c>
      <c r="C17">
        <v>1338</v>
      </c>
    </row>
    <row r="18" spans="1:3" x14ac:dyDescent="0.15">
      <c r="A18" s="1" t="s">
        <v>17</v>
      </c>
      <c r="C18">
        <v>3250</v>
      </c>
    </row>
    <row r="19" spans="1:3" x14ac:dyDescent="0.15">
      <c r="A19" s="1" t="s">
        <v>18</v>
      </c>
      <c r="C19">
        <v>2626</v>
      </c>
    </row>
    <row r="20" spans="1:3" x14ac:dyDescent="0.1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1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1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1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1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369.88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727</v>
      </c>
    </row>
    <row r="17" spans="1:3" x14ac:dyDescent="0.15">
      <c r="A17" s="1" t="s">
        <v>16</v>
      </c>
      <c r="C17" s="3">
        <v>1184</v>
      </c>
    </row>
    <row r="18" spans="1:3" x14ac:dyDescent="0.15">
      <c r="A18" s="1" t="s">
        <v>17</v>
      </c>
      <c r="C18" s="3">
        <v>3271</v>
      </c>
    </row>
    <row r="19" spans="1:3" x14ac:dyDescent="0.15">
      <c r="A19" s="1" t="s">
        <v>18</v>
      </c>
      <c r="C19" s="3">
        <v>2429</v>
      </c>
    </row>
    <row r="20" spans="1:3" x14ac:dyDescent="0.1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1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1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1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1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156.83000000000001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891</v>
      </c>
    </row>
    <row r="17" spans="1:3" x14ac:dyDescent="0.15">
      <c r="A17" s="1" t="s">
        <v>16</v>
      </c>
      <c r="C17">
        <v>822</v>
      </c>
    </row>
    <row r="18" spans="1:3" x14ac:dyDescent="0.15">
      <c r="A18" s="1" t="s">
        <v>17</v>
      </c>
      <c r="C18">
        <v>3694</v>
      </c>
    </row>
    <row r="19" spans="1:3" x14ac:dyDescent="0.15">
      <c r="A19" s="1" t="s">
        <v>18</v>
      </c>
      <c r="C19">
        <v>2674</v>
      </c>
    </row>
    <row r="20" spans="1:3" x14ac:dyDescent="0.1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1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1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1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1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111.14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1055</v>
      </c>
    </row>
    <row r="17" spans="1:3" x14ac:dyDescent="0.15">
      <c r="A17" s="1" t="s">
        <v>16</v>
      </c>
      <c r="C17">
        <v>699</v>
      </c>
    </row>
    <row r="18" spans="1:3" x14ac:dyDescent="0.15">
      <c r="A18" s="1" t="s">
        <v>17</v>
      </c>
      <c r="C18">
        <v>3660</v>
      </c>
    </row>
    <row r="19" spans="1:3" x14ac:dyDescent="0.15">
      <c r="A19" s="1" t="s">
        <v>18</v>
      </c>
      <c r="C19">
        <v>2734</v>
      </c>
    </row>
    <row r="20" spans="1:3" x14ac:dyDescent="0.1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1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1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1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1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15">
      <c r="A10" s="1" t="s">
        <v>7</v>
      </c>
      <c r="C10" s="2">
        <v>27000000</v>
      </c>
    </row>
    <row r="11" spans="1:8" x14ac:dyDescent="0.15">
      <c r="A11" s="1" t="s">
        <v>8</v>
      </c>
      <c r="C11" s="2">
        <v>294.45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1115</v>
      </c>
      <c r="H16" s="2"/>
    </row>
    <row r="17" spans="1:3" x14ac:dyDescent="0.15">
      <c r="A17" s="1" t="s">
        <v>16</v>
      </c>
      <c r="C17" s="3">
        <v>615</v>
      </c>
    </row>
    <row r="18" spans="1:3" x14ac:dyDescent="0.15">
      <c r="A18" s="1" t="s">
        <v>17</v>
      </c>
      <c r="C18" s="3">
        <v>3673</v>
      </c>
    </row>
    <row r="19" spans="1:3" x14ac:dyDescent="0.15">
      <c r="A19" s="1" t="s">
        <v>18</v>
      </c>
      <c r="C19" s="3">
        <v>2713</v>
      </c>
    </row>
    <row r="20" spans="1:3" x14ac:dyDescent="0.1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1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1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1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1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212.11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1296</v>
      </c>
    </row>
    <row r="17" spans="1:3" x14ac:dyDescent="0.15">
      <c r="A17" s="1" t="s">
        <v>16</v>
      </c>
      <c r="C17">
        <v>619</v>
      </c>
    </row>
    <row r="18" spans="1:3" x14ac:dyDescent="0.15">
      <c r="A18" s="1" t="s">
        <v>17</v>
      </c>
      <c r="C18">
        <v>3644</v>
      </c>
    </row>
    <row r="19" spans="1:3" x14ac:dyDescent="0.15">
      <c r="A19" s="1" t="s">
        <v>18</v>
      </c>
      <c r="C19">
        <v>2456</v>
      </c>
    </row>
    <row r="20" spans="1:3" x14ac:dyDescent="0.1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F16" sqref="F16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1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1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1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1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1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15">
      <c r="A10" s="1" t="s">
        <v>7</v>
      </c>
      <c r="C10" s="2">
        <v>33000000</v>
      </c>
    </row>
    <row r="11" spans="1:8" x14ac:dyDescent="0.15">
      <c r="A11" s="1" t="s">
        <v>8</v>
      </c>
      <c r="C11" s="2">
        <v>175.61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1302</v>
      </c>
    </row>
    <row r="17" spans="1:3" x14ac:dyDescent="0.15">
      <c r="A17" s="1" t="s">
        <v>16</v>
      </c>
      <c r="C17">
        <v>427</v>
      </c>
    </row>
    <row r="18" spans="1:3" x14ac:dyDescent="0.15">
      <c r="A18" s="1" t="s">
        <v>17</v>
      </c>
      <c r="C18">
        <v>3347</v>
      </c>
    </row>
    <row r="19" spans="1:3" x14ac:dyDescent="0.15">
      <c r="A19" s="1" t="s">
        <v>18</v>
      </c>
      <c r="C19">
        <v>2358</v>
      </c>
    </row>
    <row r="20" spans="1:3" x14ac:dyDescent="0.1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1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1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1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15">
      <c r="B14" s="2"/>
      <c r="G14" s="1"/>
      <c r="H14" s="1" t="s">
        <v>31</v>
      </c>
      <c r="I14" s="2">
        <v>-3480960</v>
      </c>
    </row>
    <row r="15" spans="1:10" x14ac:dyDescent="0.1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8037883.7000000002</v>
      </c>
    </row>
    <row r="18" spans="1:22" x14ac:dyDescent="0.15">
      <c r="G18" s="1" t="s">
        <v>12</v>
      </c>
      <c r="H18" s="2"/>
      <c r="I18" s="2">
        <v>54526548</v>
      </c>
    </row>
    <row r="19" spans="1:22" x14ac:dyDescent="0.15">
      <c r="A19" s="2"/>
      <c r="G19" s="1" t="s">
        <v>24</v>
      </c>
      <c r="H19" s="2"/>
      <c r="I19" s="2">
        <f>I18+I17-I16</f>
        <v>7564431.700000003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160800.14000000001</v>
      </c>
    </row>
    <row r="22" spans="1:22" x14ac:dyDescent="0.15">
      <c r="G22" s="1"/>
      <c r="H22" s="1" t="s">
        <v>39</v>
      </c>
      <c r="I22" s="2">
        <v>37833.69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1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3942906</v>
      </c>
    </row>
    <row r="39" spans="1:23" x14ac:dyDescent="0.1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1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17" sqref="B17"/>
    </sheetView>
  </sheetViews>
  <sheetFormatPr defaultRowHeight="13.5" x14ac:dyDescent="0.15"/>
  <cols>
    <col min="1" max="1" width="21.75" style="207" customWidth="1"/>
    <col min="2" max="2" width="20.875" style="207" customWidth="1"/>
    <col min="3" max="3" width="3.375" style="215" customWidth="1"/>
    <col min="4" max="4" width="20.625" style="207" customWidth="1"/>
    <col min="5" max="5" width="22" style="207" customWidth="1"/>
    <col min="6" max="6" width="1.875" style="215" customWidth="1"/>
    <col min="7" max="7" width="24.625" style="207" customWidth="1"/>
    <col min="8" max="8" width="17.875" style="207" customWidth="1"/>
    <col min="9" max="9" width="21.625" style="207" customWidth="1"/>
    <col min="10" max="10" width="7.125" style="207" customWidth="1"/>
    <col min="11" max="13" width="9" style="207"/>
    <col min="14" max="14" width="15.5" style="207" bestFit="1" customWidth="1"/>
    <col min="15" max="16384" width="9" style="207"/>
  </cols>
  <sheetData>
    <row r="1" spans="1:10" ht="14.25" x14ac:dyDescent="0.15">
      <c r="A1" s="237" t="s">
        <v>233</v>
      </c>
      <c r="B1" s="231"/>
      <c r="C1" s="231"/>
      <c r="D1" s="231"/>
      <c r="E1" s="231"/>
      <c r="F1" s="231"/>
      <c r="G1" s="231"/>
      <c r="H1" s="231"/>
      <c r="I1" s="231"/>
      <c r="J1" s="231"/>
    </row>
    <row r="2" spans="1:10" x14ac:dyDescent="0.15">
      <c r="A2" s="238" t="s">
        <v>0</v>
      </c>
      <c r="B2" s="231"/>
      <c r="C2" s="231"/>
      <c r="D2" s="238" t="s">
        <v>234</v>
      </c>
      <c r="E2" s="231"/>
      <c r="F2" s="231"/>
      <c r="G2" s="238" t="s">
        <v>235</v>
      </c>
      <c r="H2" s="231"/>
      <c r="I2" s="233"/>
      <c r="J2" s="231"/>
    </row>
    <row r="3" spans="1:10" x14ac:dyDescent="0.15">
      <c r="A3" s="232" t="s">
        <v>236</v>
      </c>
      <c r="B3" s="233">
        <v>647975249.27999997</v>
      </c>
      <c r="C3" s="231"/>
      <c r="D3" s="232" t="s">
        <v>236</v>
      </c>
      <c r="E3" s="233">
        <v>35899215.850000001</v>
      </c>
      <c r="F3" s="231"/>
      <c r="G3" s="232" t="s">
        <v>237</v>
      </c>
      <c r="H3" s="231"/>
      <c r="I3" s="245" t="s">
        <v>238</v>
      </c>
      <c r="J3" s="232" t="s">
        <v>239</v>
      </c>
    </row>
    <row r="4" spans="1:10" x14ac:dyDescent="0.15">
      <c r="A4" s="232" t="s">
        <v>240</v>
      </c>
      <c r="B4" s="246">
        <v>49315789.399999999</v>
      </c>
      <c r="C4" s="231"/>
      <c r="D4" s="232" t="s">
        <v>241</v>
      </c>
      <c r="E4" s="246">
        <v>9069778.6799999997</v>
      </c>
      <c r="F4" s="231"/>
      <c r="G4" s="231"/>
      <c r="H4" s="232" t="s">
        <v>242</v>
      </c>
      <c r="I4" s="231">
        <v>14</v>
      </c>
      <c r="J4" s="231">
        <v>-2</v>
      </c>
    </row>
    <row r="5" spans="1:10" x14ac:dyDescent="0.15">
      <c r="A5" s="232" t="s">
        <v>243</v>
      </c>
      <c r="B5" s="233">
        <v>715294048.78999996</v>
      </c>
      <c r="C5" s="231"/>
      <c r="D5" s="232" t="s">
        <v>244</v>
      </c>
      <c r="E5" s="233">
        <v>26829437.170000002</v>
      </c>
      <c r="F5" s="231"/>
      <c r="G5" s="231"/>
      <c r="H5" s="232" t="s">
        <v>245</v>
      </c>
      <c r="I5" s="231">
        <v>3</v>
      </c>
      <c r="J5" s="231"/>
    </row>
    <row r="6" spans="1:10" x14ac:dyDescent="0.15">
      <c r="A6" s="232" t="s">
        <v>241</v>
      </c>
      <c r="B6" s="233">
        <v>665978259.38999999</v>
      </c>
      <c r="C6" s="231"/>
      <c r="D6" s="232" t="s">
        <v>246</v>
      </c>
      <c r="E6" s="233">
        <v>8000000</v>
      </c>
      <c r="F6" s="231"/>
      <c r="G6" s="231"/>
      <c r="H6" s="232" t="s">
        <v>247</v>
      </c>
      <c r="I6" s="231">
        <v>175</v>
      </c>
      <c r="J6" s="231">
        <v>-2</v>
      </c>
    </row>
    <row r="7" spans="1:10" x14ac:dyDescent="0.15">
      <c r="A7" s="232" t="s">
        <v>246</v>
      </c>
      <c r="B7" s="233">
        <v>50000000</v>
      </c>
      <c r="C7" s="231"/>
      <c r="D7" s="232" t="s">
        <v>248</v>
      </c>
      <c r="E7" s="246">
        <v>45000000</v>
      </c>
      <c r="F7" s="231"/>
      <c r="G7" s="231"/>
      <c r="H7" s="232" t="s">
        <v>249</v>
      </c>
      <c r="I7" s="231">
        <v>29</v>
      </c>
      <c r="J7" s="231">
        <v>-6</v>
      </c>
    </row>
    <row r="8" spans="1:10" x14ac:dyDescent="0.15">
      <c r="A8" s="232" t="s">
        <v>248</v>
      </c>
      <c r="B8" s="233">
        <v>708000000</v>
      </c>
      <c r="C8" s="231"/>
      <c r="D8" s="232" t="s">
        <v>250</v>
      </c>
      <c r="E8" s="233">
        <v>1708.8</v>
      </c>
      <c r="F8" s="231"/>
      <c r="G8" s="232"/>
      <c r="H8" s="231"/>
      <c r="I8" s="231"/>
      <c r="J8" s="231"/>
    </row>
    <row r="9" spans="1:10" x14ac:dyDescent="0.15">
      <c r="A9" s="232" t="s">
        <v>251</v>
      </c>
      <c r="B9" s="233">
        <v>3010.11</v>
      </c>
      <c r="C9" s="231"/>
      <c r="D9" s="232" t="s">
        <v>252</v>
      </c>
      <c r="E9" s="233">
        <v>1424</v>
      </c>
      <c r="F9" s="231"/>
      <c r="G9" s="231"/>
      <c r="H9" s="232"/>
      <c r="I9" s="231"/>
      <c r="J9" s="231"/>
    </row>
    <row r="10" spans="1:10" x14ac:dyDescent="0.15">
      <c r="A10" s="232" t="s">
        <v>253</v>
      </c>
      <c r="B10" s="233">
        <v>18000000</v>
      </c>
      <c r="C10" s="231"/>
      <c r="D10" s="232" t="s">
        <v>254</v>
      </c>
      <c r="E10" s="233">
        <v>510650.89999999997</v>
      </c>
      <c r="F10" s="231"/>
      <c r="G10" s="232"/>
      <c r="H10" s="232" t="s">
        <v>255</v>
      </c>
      <c r="I10" s="234">
        <v>221</v>
      </c>
      <c r="J10" s="231"/>
    </row>
    <row r="11" spans="1:10" x14ac:dyDescent="0.15">
      <c r="A11" s="232" t="s">
        <v>256</v>
      </c>
      <c r="B11" s="233">
        <v>865543.54</v>
      </c>
      <c r="C11" s="231"/>
      <c r="D11" s="231"/>
      <c r="E11" s="233"/>
      <c r="F11" s="231"/>
      <c r="G11" s="232"/>
      <c r="H11" s="232" t="s">
        <v>257</v>
      </c>
      <c r="I11" s="234">
        <v>-10</v>
      </c>
      <c r="J11" s="231"/>
    </row>
    <row r="12" spans="1:10" x14ac:dyDescent="0.15">
      <c r="A12" s="232" t="s">
        <v>250</v>
      </c>
      <c r="B12" s="246">
        <v>525.77</v>
      </c>
      <c r="C12" s="231"/>
      <c r="D12" s="231"/>
      <c r="E12" s="233"/>
      <c r="F12" s="231"/>
      <c r="G12" s="232" t="s">
        <v>258</v>
      </c>
      <c r="H12" s="231"/>
      <c r="I12" s="233"/>
      <c r="J12" s="231"/>
    </row>
    <row r="13" spans="1:10" x14ac:dyDescent="0.15">
      <c r="A13" s="232" t="s">
        <v>254</v>
      </c>
      <c r="B13" s="233">
        <v>118392.45</v>
      </c>
      <c r="C13" s="231"/>
      <c r="D13" s="231"/>
      <c r="E13" s="233"/>
      <c r="F13" s="231"/>
      <c r="G13" s="232"/>
      <c r="H13" s="232" t="s">
        <v>259</v>
      </c>
      <c r="I13" s="233">
        <v>156469920</v>
      </c>
      <c r="J13" s="231"/>
    </row>
    <row r="14" spans="1:10" x14ac:dyDescent="0.15">
      <c r="A14" s="231"/>
      <c r="B14" s="233"/>
      <c r="C14" s="231"/>
      <c r="D14" s="231"/>
      <c r="E14" s="231"/>
      <c r="F14" s="231"/>
      <c r="G14" s="232"/>
      <c r="H14" s="232" t="s">
        <v>260</v>
      </c>
      <c r="I14" s="233">
        <v>-7020120</v>
      </c>
      <c r="J14" s="231"/>
    </row>
    <row r="15" spans="1:10" x14ac:dyDescent="0.15">
      <c r="A15" s="232"/>
      <c r="B15" s="233"/>
      <c r="C15" s="231"/>
      <c r="D15" s="231"/>
      <c r="E15" s="231"/>
      <c r="F15" s="231"/>
      <c r="G15" s="232"/>
      <c r="H15" s="232" t="s">
        <v>261</v>
      </c>
      <c r="I15" s="233">
        <v>149449800</v>
      </c>
      <c r="J15" s="231"/>
    </row>
    <row r="16" spans="1:10" x14ac:dyDescent="0.15">
      <c r="A16" s="232"/>
      <c r="B16" s="233"/>
      <c r="C16" s="231"/>
      <c r="D16" s="231"/>
      <c r="E16" s="231"/>
      <c r="F16" s="231"/>
      <c r="G16" s="232" t="s">
        <v>248</v>
      </c>
      <c r="H16" s="233"/>
      <c r="I16" s="233">
        <v>33000000</v>
      </c>
      <c r="J16" s="231"/>
    </row>
    <row r="17" spans="1:22" x14ac:dyDescent="0.15">
      <c r="A17" s="236"/>
      <c r="B17" s="233"/>
      <c r="C17" s="231"/>
      <c r="D17" s="231"/>
      <c r="E17" s="231"/>
      <c r="F17" s="231"/>
      <c r="G17" s="232" t="s">
        <v>262</v>
      </c>
      <c r="H17" s="233"/>
      <c r="I17" s="233">
        <v>12037574.529999999</v>
      </c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</row>
    <row r="18" spans="1:22" x14ac:dyDescent="0.15">
      <c r="A18" s="231"/>
      <c r="B18" s="231"/>
      <c r="C18" s="231"/>
      <c r="D18" s="231"/>
      <c r="E18" s="231"/>
      <c r="F18" s="231"/>
      <c r="G18" s="232" t="s">
        <v>244</v>
      </c>
      <c r="H18" s="233"/>
      <c r="I18" s="233">
        <v>31293984</v>
      </c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</row>
    <row r="19" spans="1:22" x14ac:dyDescent="0.15">
      <c r="A19" s="233"/>
      <c r="B19" s="231"/>
      <c r="C19" s="231"/>
      <c r="D19" s="231"/>
      <c r="E19" s="231"/>
      <c r="F19" s="231"/>
      <c r="G19" s="232" t="s">
        <v>263</v>
      </c>
      <c r="H19" s="233"/>
      <c r="I19" s="233">
        <v>10331558.530000001</v>
      </c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</row>
    <row r="20" spans="1:22" x14ac:dyDescent="0.15">
      <c r="A20" s="231"/>
      <c r="B20" s="231"/>
      <c r="C20" s="231"/>
      <c r="D20" s="233"/>
      <c r="E20" s="231"/>
      <c r="F20" s="231"/>
      <c r="G20" s="232" t="s">
        <v>264</v>
      </c>
      <c r="H20" s="231"/>
      <c r="I20" s="233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</row>
    <row r="21" spans="1:22" x14ac:dyDescent="0.15">
      <c r="A21" s="231"/>
      <c r="B21" s="231"/>
      <c r="C21" s="231"/>
      <c r="D21" s="231"/>
      <c r="E21" s="231"/>
      <c r="F21" s="231"/>
      <c r="G21" s="232"/>
      <c r="H21" s="232" t="s">
        <v>265</v>
      </c>
      <c r="I21" s="233">
        <v>200775.37</v>
      </c>
      <c r="J21" s="231"/>
      <c r="K21" s="231"/>
      <c r="L21" s="231"/>
      <c r="M21" s="231"/>
      <c r="N21" s="233"/>
      <c r="O21" s="231"/>
      <c r="P21" s="231"/>
      <c r="Q21" s="231"/>
      <c r="R21" s="231"/>
      <c r="S21" s="231"/>
      <c r="T21" s="231"/>
      <c r="U21" s="231"/>
      <c r="V21" s="231"/>
    </row>
    <row r="22" spans="1:22" x14ac:dyDescent="0.15">
      <c r="A22" s="231"/>
      <c r="B22" s="231"/>
      <c r="C22" s="231"/>
      <c r="D22" s="231"/>
      <c r="E22" s="231"/>
      <c r="F22" s="231"/>
      <c r="G22" s="232"/>
      <c r="H22" s="232" t="s">
        <v>266</v>
      </c>
      <c r="I22" s="233">
        <v>47055.839999999997</v>
      </c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</row>
    <row r="23" spans="1:22" x14ac:dyDescent="0.15">
      <c r="A23" s="231"/>
      <c r="B23" s="231"/>
      <c r="C23" s="231"/>
      <c r="D23" s="231"/>
      <c r="E23" s="231"/>
      <c r="F23" s="231"/>
      <c r="G23" s="232"/>
      <c r="H23" s="232" t="s">
        <v>267</v>
      </c>
      <c r="I23" s="233">
        <v>21685.72</v>
      </c>
      <c r="J23" s="231"/>
      <c r="K23" s="231"/>
      <c r="L23" s="231"/>
      <c r="M23" s="231"/>
      <c r="N23" s="233"/>
      <c r="O23" s="231"/>
      <c r="P23" s="231"/>
      <c r="Q23" s="231"/>
      <c r="R23" s="231"/>
      <c r="S23" s="231"/>
      <c r="T23" s="231"/>
      <c r="U23" s="231"/>
      <c r="V23" s="231"/>
    </row>
    <row r="24" spans="1:22" x14ac:dyDescent="0.15">
      <c r="A24" s="238" t="s">
        <v>268</v>
      </c>
      <c r="B24" s="231"/>
      <c r="C24" s="231"/>
      <c r="D24" s="231"/>
      <c r="E24" s="231"/>
      <c r="F24" s="231"/>
      <c r="G24" s="231"/>
      <c r="H24" s="232" t="s">
        <v>269</v>
      </c>
      <c r="I24" s="233">
        <v>5756</v>
      </c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</row>
    <row r="25" spans="1:22" x14ac:dyDescent="0.15">
      <c r="A25" s="232" t="s">
        <v>270</v>
      </c>
      <c r="B25" s="233">
        <v>786000000</v>
      </c>
      <c r="C25" s="231"/>
      <c r="D25" s="231"/>
      <c r="E25" s="231"/>
      <c r="F25" s="231"/>
      <c r="G25" s="231"/>
      <c r="H25" s="232" t="s">
        <v>271</v>
      </c>
      <c r="I25" s="233">
        <v>275272.93</v>
      </c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</row>
    <row r="26" spans="1:22" x14ac:dyDescent="0.15">
      <c r="A26" s="232" t="s">
        <v>272</v>
      </c>
      <c r="B26" s="233">
        <v>107439210.56999999</v>
      </c>
      <c r="C26" s="231"/>
      <c r="D26" s="231"/>
      <c r="E26" s="231"/>
      <c r="F26" s="231"/>
      <c r="G26" s="232"/>
      <c r="H26" s="232"/>
      <c r="I26" s="233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</row>
    <row r="27" spans="1:22" x14ac:dyDescent="0.15">
      <c r="A27" s="232" t="s">
        <v>273</v>
      </c>
      <c r="B27" s="233">
        <v>904316.28</v>
      </c>
      <c r="C27" s="231"/>
      <c r="D27" s="231"/>
      <c r="E27" s="231"/>
      <c r="F27" s="231"/>
      <c r="G27" s="232"/>
      <c r="H27" s="232"/>
      <c r="I27" s="233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</row>
    <row r="28" spans="1:22" x14ac:dyDescent="0.15">
      <c r="A28" s="231"/>
      <c r="B28" s="231"/>
      <c r="C28" s="231"/>
      <c r="D28" s="231"/>
      <c r="E28" s="231"/>
      <c r="F28" s="231"/>
      <c r="G28" s="232"/>
      <c r="H28" s="232"/>
      <c r="I28" s="233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</row>
    <row r="29" spans="1:22" x14ac:dyDescent="0.15">
      <c r="A29" s="231"/>
      <c r="B29" s="231"/>
      <c r="C29" s="231"/>
      <c r="D29" s="231"/>
      <c r="E29" s="231"/>
      <c r="F29" s="231"/>
      <c r="G29" s="232"/>
      <c r="H29" s="232"/>
      <c r="I29" s="233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</row>
    <row r="30" spans="1:22" s="215" customFormat="1" x14ac:dyDescent="0.15">
      <c r="A30" s="239"/>
      <c r="B30" s="239"/>
      <c r="C30" s="239"/>
      <c r="D30" s="239"/>
      <c r="E30" s="239"/>
      <c r="F30" s="239"/>
      <c r="G30" s="239"/>
      <c r="H30" s="239"/>
      <c r="I30" s="239"/>
      <c r="J30" s="231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</row>
    <row r="31" spans="1:22" ht="14.25" x14ac:dyDescent="0.15">
      <c r="A31" s="237" t="s">
        <v>274</v>
      </c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</row>
    <row r="32" spans="1:22" s="215" customFormat="1" x14ac:dyDescent="0.15">
      <c r="A32" s="238" t="s">
        <v>275</v>
      </c>
      <c r="B32" s="231"/>
      <c r="C32" s="239"/>
      <c r="D32" s="238" t="s">
        <v>276</v>
      </c>
      <c r="E32" s="231"/>
      <c r="F32" s="239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</row>
    <row r="33" spans="1:23" s="215" customFormat="1" x14ac:dyDescent="0.15">
      <c r="A33" s="232" t="s">
        <v>277</v>
      </c>
      <c r="B33" s="234">
        <v>3434</v>
      </c>
      <c r="C33" s="239"/>
      <c r="D33" s="232" t="s">
        <v>278</v>
      </c>
      <c r="E33" s="233">
        <v>8840861</v>
      </c>
      <c r="F33" s="239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9"/>
    </row>
    <row r="34" spans="1:23" s="215" customFormat="1" x14ac:dyDescent="0.15">
      <c r="A34" s="232" t="s">
        <v>279</v>
      </c>
      <c r="B34" s="234">
        <v>499</v>
      </c>
      <c r="C34" s="239"/>
      <c r="D34" s="232" t="s">
        <v>280</v>
      </c>
      <c r="E34" s="233">
        <v>8665526</v>
      </c>
      <c r="F34" s="239"/>
      <c r="G34" s="233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9"/>
    </row>
    <row r="35" spans="1:23" s="215" customFormat="1" x14ac:dyDescent="0.15">
      <c r="A35" s="232" t="s">
        <v>281</v>
      </c>
      <c r="B35" s="247">
        <v>14120</v>
      </c>
      <c r="C35" s="239"/>
      <c r="D35" s="232" t="s">
        <v>282</v>
      </c>
      <c r="E35" s="233">
        <v>75601</v>
      </c>
      <c r="F35" s="239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9"/>
    </row>
    <row r="36" spans="1:23" s="215" customFormat="1" x14ac:dyDescent="0.15">
      <c r="A36" s="232" t="s">
        <v>283</v>
      </c>
      <c r="B36" s="234">
        <v>2355</v>
      </c>
      <c r="C36" s="239"/>
      <c r="D36" s="232" t="s">
        <v>284</v>
      </c>
      <c r="E36" s="233">
        <v>150247</v>
      </c>
      <c r="F36" s="239"/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231"/>
      <c r="R36" s="231"/>
      <c r="S36" s="231"/>
      <c r="T36" s="231"/>
      <c r="U36" s="231"/>
      <c r="V36" s="231"/>
      <c r="W36" s="239"/>
    </row>
    <row r="37" spans="1:23" s="215" customFormat="1" x14ac:dyDescent="0.15">
      <c r="A37" s="232" t="s">
        <v>271</v>
      </c>
      <c r="B37" s="234">
        <v>20408</v>
      </c>
      <c r="C37" s="239"/>
      <c r="D37" s="232" t="s">
        <v>285</v>
      </c>
      <c r="E37" s="233">
        <v>-447092</v>
      </c>
      <c r="F37" s="239"/>
      <c r="G37" s="233"/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9"/>
    </row>
    <row r="38" spans="1:23" x14ac:dyDescent="0.15">
      <c r="A38" s="232" t="s">
        <v>286</v>
      </c>
      <c r="B38" s="234"/>
      <c r="C38" s="231"/>
      <c r="D38" s="232" t="s">
        <v>287</v>
      </c>
      <c r="E38" s="240">
        <v>4894117</v>
      </c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</row>
    <row r="39" spans="1:23" x14ac:dyDescent="0.15">
      <c r="A39" s="232" t="s">
        <v>288</v>
      </c>
      <c r="B39" s="234"/>
      <c r="C39" s="231"/>
      <c r="D39" s="232" t="s">
        <v>289</v>
      </c>
      <c r="E39" s="240">
        <v>47932</v>
      </c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  <c r="W39" s="231"/>
    </row>
    <row r="40" spans="1:23" s="215" customFormat="1" x14ac:dyDescent="0.15">
      <c r="A40" s="231"/>
      <c r="B40" s="231"/>
      <c r="C40" s="239"/>
      <c r="D40" s="232" t="s">
        <v>290</v>
      </c>
      <c r="E40" s="233">
        <v>-9024</v>
      </c>
      <c r="F40" s="239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</row>
    <row r="41" spans="1:23" s="215" customFormat="1" x14ac:dyDescent="0.15">
      <c r="A41" s="231"/>
      <c r="B41" s="235"/>
      <c r="C41" s="239"/>
      <c r="D41" s="231"/>
      <c r="E41" s="231"/>
      <c r="F41" s="239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</row>
    <row r="43" spans="1:23" x14ac:dyDescent="0.15">
      <c r="A43" s="238" t="s">
        <v>291</v>
      </c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</row>
    <row r="44" spans="1:23" x14ac:dyDescent="0.15">
      <c r="A44" s="232" t="s">
        <v>248</v>
      </c>
      <c r="B44" s="233">
        <v>10000000</v>
      </c>
      <c r="C44" s="233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</row>
    <row r="45" spans="1:23" x14ac:dyDescent="0.15">
      <c r="A45" s="232" t="s">
        <v>262</v>
      </c>
      <c r="B45" s="233">
        <v>10000000</v>
      </c>
      <c r="C45" s="233"/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</row>
    <row r="46" spans="1:23" x14ac:dyDescent="0.15">
      <c r="A46" s="244"/>
      <c r="B46" s="244"/>
      <c r="C46" s="248"/>
      <c r="D46" s="244"/>
      <c r="E46" s="249"/>
      <c r="F46" s="248"/>
      <c r="G46" s="250"/>
      <c r="H46" s="250"/>
      <c r="I46" s="250"/>
      <c r="J46" s="231"/>
      <c r="K46" s="231"/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</row>
    <row r="47" spans="1:23" x14ac:dyDescent="0.15">
      <c r="A47" s="231"/>
      <c r="B47" s="231"/>
      <c r="C47" s="231"/>
      <c r="D47" s="254"/>
      <c r="E47" s="241"/>
      <c r="F47" s="254"/>
      <c r="G47" s="241"/>
      <c r="H47" s="243"/>
      <c r="I47" s="25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</row>
    <row r="48" spans="1:23" x14ac:dyDescent="0.15">
      <c r="A48" s="231"/>
      <c r="B48" s="231"/>
      <c r="C48" s="231"/>
      <c r="D48" s="254"/>
      <c r="E48" s="241"/>
      <c r="F48" s="254"/>
      <c r="G48" s="241"/>
      <c r="H48" s="243"/>
      <c r="I48" s="25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</row>
    <row r="49" spans="1:14" x14ac:dyDescent="0.15">
      <c r="A49" s="241"/>
      <c r="B49" s="254"/>
      <c r="C49" s="254"/>
      <c r="D49" s="254"/>
      <c r="E49" s="241"/>
      <c r="F49" s="254"/>
      <c r="G49" s="241"/>
      <c r="H49" s="243"/>
      <c r="I49" s="251"/>
      <c r="J49" s="231"/>
      <c r="K49" s="231"/>
      <c r="L49" s="231"/>
      <c r="M49" s="231"/>
      <c r="N49" s="231"/>
    </row>
    <row r="50" spans="1:14" x14ac:dyDescent="0.15">
      <c r="A50" s="241"/>
      <c r="B50" s="254"/>
      <c r="C50" s="254"/>
      <c r="D50" s="254"/>
      <c r="E50" s="241"/>
      <c r="F50" s="254"/>
      <c r="G50" s="241"/>
      <c r="H50" s="243"/>
      <c r="I50" s="251"/>
      <c r="J50" s="231"/>
      <c r="K50" s="231"/>
      <c r="L50" s="231"/>
      <c r="M50" s="231"/>
      <c r="N50" s="231"/>
    </row>
    <row r="51" spans="1:14" x14ac:dyDescent="0.15">
      <c r="A51" s="241"/>
      <c r="B51" s="254"/>
      <c r="C51" s="254"/>
      <c r="D51" s="254"/>
      <c r="E51" s="241"/>
      <c r="F51" s="254"/>
      <c r="G51" s="241"/>
      <c r="H51" s="243"/>
      <c r="I51" s="251"/>
      <c r="J51" s="231"/>
      <c r="K51" s="231"/>
      <c r="L51" s="231"/>
      <c r="M51" s="231"/>
      <c r="N51" s="240"/>
    </row>
    <row r="52" spans="1:14" x14ac:dyDescent="0.15">
      <c r="A52" s="241"/>
      <c r="B52" s="254"/>
      <c r="C52" s="254"/>
      <c r="D52" s="254"/>
      <c r="E52" s="241"/>
      <c r="F52" s="254"/>
      <c r="G52" s="241"/>
      <c r="H52" s="243"/>
      <c r="I52" s="251"/>
      <c r="J52" s="231"/>
      <c r="K52" s="231"/>
      <c r="L52" s="231"/>
      <c r="M52" s="231"/>
      <c r="N52" s="231"/>
    </row>
    <row r="53" spans="1:14" x14ac:dyDescent="0.15">
      <c r="A53" s="241"/>
      <c r="B53" s="254"/>
      <c r="C53" s="254"/>
      <c r="D53" s="254"/>
      <c r="E53" s="241"/>
      <c r="F53" s="254"/>
      <c r="G53" s="241"/>
      <c r="H53" s="243"/>
      <c r="I53" s="251"/>
      <c r="J53" s="231"/>
      <c r="K53" s="231"/>
      <c r="L53" s="231"/>
      <c r="M53" s="231"/>
      <c r="N53" s="231"/>
    </row>
    <row r="54" spans="1:14" x14ac:dyDescent="0.15">
      <c r="A54" s="244"/>
      <c r="B54" s="231"/>
      <c r="C54" s="231"/>
      <c r="D54" s="231"/>
      <c r="E54" s="231"/>
      <c r="F54" s="231"/>
      <c r="G54" s="231"/>
      <c r="H54" s="253"/>
      <c r="I54" s="253"/>
      <c r="J54" s="231"/>
      <c r="K54" s="231"/>
      <c r="L54" s="231"/>
      <c r="M54" s="231"/>
      <c r="N54" s="231"/>
    </row>
    <row r="55" spans="1:14" x14ac:dyDescent="0.15">
      <c r="A55" s="242"/>
      <c r="B55" s="252"/>
      <c r="C55" s="231"/>
      <c r="D55" s="252"/>
      <c r="E55" s="241"/>
      <c r="F55" s="231"/>
      <c r="G55" s="241"/>
      <c r="H55" s="243"/>
      <c r="I55" s="251"/>
      <c r="J55" s="231"/>
      <c r="K55" s="231"/>
      <c r="L55" s="231"/>
      <c r="M55" s="231"/>
      <c r="N55" s="231"/>
    </row>
    <row r="56" spans="1:14" x14ac:dyDescent="0.15">
      <c r="A56" s="242"/>
      <c r="B56" s="252"/>
      <c r="C56" s="231"/>
      <c r="D56" s="252"/>
      <c r="E56" s="241"/>
      <c r="F56" s="231"/>
      <c r="G56" s="241"/>
      <c r="H56" s="243"/>
      <c r="I56" s="251"/>
      <c r="J56" s="231"/>
      <c r="K56" s="231"/>
      <c r="L56" s="231"/>
      <c r="M56" s="231"/>
      <c r="N56" s="231"/>
    </row>
    <row r="57" spans="1:14" x14ac:dyDescent="0.15">
      <c r="A57" s="242"/>
      <c r="B57" s="252"/>
      <c r="C57" s="231"/>
      <c r="D57" s="252"/>
      <c r="E57" s="241"/>
      <c r="F57" s="231"/>
      <c r="G57" s="241"/>
      <c r="H57" s="243"/>
      <c r="I57" s="251"/>
      <c r="J57" s="231"/>
      <c r="K57" s="231"/>
      <c r="L57" s="231"/>
      <c r="M57" s="231"/>
      <c r="N57" s="23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1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1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1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15">
      <c r="B14" s="2"/>
      <c r="G14" s="1"/>
      <c r="H14" s="1" t="s">
        <v>31</v>
      </c>
      <c r="I14" s="2">
        <v>-680640</v>
      </c>
    </row>
    <row r="15" spans="1:10" x14ac:dyDescent="0.1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3582435.28</v>
      </c>
    </row>
    <row r="18" spans="1:22" x14ac:dyDescent="0.15">
      <c r="G18" s="1" t="s">
        <v>12</v>
      </c>
      <c r="H18" s="2"/>
      <c r="I18" s="2">
        <v>56265288</v>
      </c>
    </row>
    <row r="19" spans="1:22" x14ac:dyDescent="0.15">
      <c r="A19" s="2"/>
      <c r="G19" s="1" t="s">
        <v>24</v>
      </c>
      <c r="H19" s="2"/>
      <c r="I19" s="2">
        <f>I18+I17-I16</f>
        <v>4847723.2800000012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155717.37</v>
      </c>
    </row>
    <row r="22" spans="1:22" x14ac:dyDescent="0.15">
      <c r="G22" s="1"/>
      <c r="H22" s="1" t="s">
        <v>39</v>
      </c>
      <c r="I22" s="2">
        <v>36661.11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1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2873255</v>
      </c>
    </row>
    <row r="39" spans="1:23" x14ac:dyDescent="0.1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1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1" ht="14.25" x14ac:dyDescent="0.15">
      <c r="A1" s="7" t="s">
        <v>64</v>
      </c>
    </row>
    <row r="2" spans="1:11" x14ac:dyDescent="0.15">
      <c r="A2" s="8" t="s">
        <v>0</v>
      </c>
      <c r="D2" s="8" t="s">
        <v>9</v>
      </c>
      <c r="G2" s="8" t="s">
        <v>21</v>
      </c>
      <c r="I2" s="2"/>
    </row>
    <row r="3" spans="1:11" x14ac:dyDescent="0.1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1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1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1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1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1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1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1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1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1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15">
      <c r="B14" s="2"/>
      <c r="G14" s="1"/>
      <c r="H14" s="1" t="s">
        <v>31</v>
      </c>
      <c r="I14" s="2">
        <v>-2773680</v>
      </c>
    </row>
    <row r="15" spans="1:11" x14ac:dyDescent="0.1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5241972.51</v>
      </c>
    </row>
    <row r="18" spans="1:22" x14ac:dyDescent="0.15">
      <c r="G18" s="1" t="s">
        <v>12</v>
      </c>
      <c r="H18" s="2"/>
      <c r="I18" s="2">
        <v>55245840</v>
      </c>
    </row>
    <row r="19" spans="1:22" x14ac:dyDescent="0.15">
      <c r="A19" s="2"/>
      <c r="G19" s="1" t="s">
        <v>24</v>
      </c>
      <c r="H19" s="2"/>
      <c r="I19" s="2">
        <f>I18+I17-I16</f>
        <v>5487812.5099999979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153570.64000000001</v>
      </c>
    </row>
    <row r="22" spans="1:22" x14ac:dyDescent="0.15">
      <c r="G22" s="1"/>
      <c r="H22" s="1" t="s">
        <v>39</v>
      </c>
      <c r="I22" s="2">
        <v>36165.879999999997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1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1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1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1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15">
      <c r="B14" s="2"/>
      <c r="G14" s="1"/>
      <c r="H14" s="1" t="s">
        <v>31</v>
      </c>
      <c r="I14" s="2">
        <v>-2784480</v>
      </c>
    </row>
    <row r="15" spans="1:10" x14ac:dyDescent="0.1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6920600.8600000003</v>
      </c>
    </row>
    <row r="18" spans="1:22" x14ac:dyDescent="0.15">
      <c r="G18" s="1" t="s">
        <v>12</v>
      </c>
      <c r="H18" s="2"/>
      <c r="I18" s="2">
        <v>55344624</v>
      </c>
    </row>
    <row r="19" spans="1:22" x14ac:dyDescent="0.15">
      <c r="A19" s="2"/>
      <c r="G19" s="1" t="s">
        <v>24</v>
      </c>
      <c r="H19" s="2"/>
      <c r="I19" s="2">
        <f>I18+I17-I16</f>
        <v>7265224.8599999994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152325.16</v>
      </c>
    </row>
    <row r="22" spans="1:22" x14ac:dyDescent="0.15">
      <c r="G22" s="1"/>
      <c r="H22" s="1" t="s">
        <v>39</v>
      </c>
      <c r="I22" s="2">
        <v>35878.53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1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1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1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1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15">
      <c r="B14" s="2"/>
      <c r="G14" s="1"/>
      <c r="H14" s="1" t="s">
        <v>31</v>
      </c>
      <c r="I14" s="2">
        <v>-1408200</v>
      </c>
    </row>
    <row r="15" spans="1:10" x14ac:dyDescent="0.1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4813600.43</v>
      </c>
    </row>
    <row r="18" spans="1:22" x14ac:dyDescent="0.15">
      <c r="G18" s="1" t="s">
        <v>12</v>
      </c>
      <c r="H18" s="2"/>
      <c r="I18" s="2">
        <v>56958984</v>
      </c>
    </row>
    <row r="19" spans="1:22" x14ac:dyDescent="0.15">
      <c r="A19" s="2"/>
      <c r="G19" s="1" t="s">
        <v>24</v>
      </c>
      <c r="H19" s="2"/>
      <c r="I19" s="2">
        <f>I18+I17-I16</f>
        <v>6772584.4299999997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149947.38</v>
      </c>
    </row>
    <row r="22" spans="1:22" x14ac:dyDescent="0.15">
      <c r="G22" s="1"/>
      <c r="H22" s="1" t="s">
        <v>39</v>
      </c>
      <c r="I22" s="2">
        <v>35329.96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1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1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1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1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2939176.36</v>
      </c>
    </row>
    <row r="18" spans="1:22" x14ac:dyDescent="0.15">
      <c r="G18" s="1" t="s">
        <v>12</v>
      </c>
      <c r="H18" s="2"/>
      <c r="I18" s="2">
        <v>55153980</v>
      </c>
    </row>
    <row r="19" spans="1:22" x14ac:dyDescent="0.15">
      <c r="A19" s="2"/>
      <c r="G19" s="1" t="s">
        <v>24</v>
      </c>
      <c r="H19" s="2"/>
      <c r="I19" s="2">
        <f>I18+I17-I16</f>
        <v>6093156.3599999994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148972.37</v>
      </c>
    </row>
    <row r="22" spans="1:22" x14ac:dyDescent="0.15">
      <c r="G22" s="1"/>
      <c r="H22" s="1" t="s">
        <v>39</v>
      </c>
      <c r="I22" s="2">
        <v>35105.03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1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702002</v>
      </c>
    </row>
    <row r="39" spans="1:23" x14ac:dyDescent="0.1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1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1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1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1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5077912.95</v>
      </c>
    </row>
    <row r="18" spans="1:22" x14ac:dyDescent="0.15">
      <c r="G18" s="1" t="s">
        <v>12</v>
      </c>
      <c r="H18" s="2"/>
      <c r="I18" s="2">
        <v>52907892</v>
      </c>
    </row>
    <row r="19" spans="1:22" x14ac:dyDescent="0.15">
      <c r="A19" s="2"/>
      <c r="G19" s="1" t="s">
        <v>24</v>
      </c>
      <c r="H19" s="2"/>
      <c r="I19" s="2">
        <f>I18+I17-I16</f>
        <v>5985804.950000003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147860.09</v>
      </c>
    </row>
    <row r="22" spans="1:22" x14ac:dyDescent="0.15">
      <c r="G22" s="1"/>
      <c r="H22" s="1" t="s">
        <v>39</v>
      </c>
      <c r="I22" s="2">
        <v>34848.44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1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2340829</v>
      </c>
    </row>
    <row r="39" spans="1:23" x14ac:dyDescent="0.1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1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1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1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15">
      <c r="A16" s="1"/>
      <c r="B16" s="2"/>
      <c r="G16" s="1" t="s">
        <v>5</v>
      </c>
      <c r="H16" s="2"/>
      <c r="I16" s="2">
        <v>49000000</v>
      </c>
    </row>
    <row r="17" spans="1:22" x14ac:dyDescent="0.15">
      <c r="A17" s="6"/>
      <c r="B17" s="2"/>
      <c r="G17" s="1" t="s">
        <v>26</v>
      </c>
      <c r="H17" s="2"/>
      <c r="I17" s="2">
        <v>3947497.7</v>
      </c>
    </row>
    <row r="18" spans="1:22" x14ac:dyDescent="0.15">
      <c r="G18" s="1" t="s">
        <v>12</v>
      </c>
      <c r="H18" s="2"/>
      <c r="I18" s="2">
        <v>52080156</v>
      </c>
    </row>
    <row r="19" spans="1:22" x14ac:dyDescent="0.15">
      <c r="A19" s="2"/>
      <c r="G19" s="1" t="s">
        <v>24</v>
      </c>
      <c r="H19" s="2"/>
      <c r="I19" s="2">
        <f>I18+I17-I16</f>
        <v>7027653.700000003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/>
    </row>
    <row r="22" spans="1:22" x14ac:dyDescent="0.15">
      <c r="G22" s="1"/>
      <c r="H22" s="1" t="s">
        <v>39</v>
      </c>
      <c r="I22" s="2"/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1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1690730</v>
      </c>
    </row>
    <row r="39" spans="1:23" x14ac:dyDescent="0.1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1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1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1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1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1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5568570.7999999998</v>
      </c>
    </row>
    <row r="18" spans="1:22" x14ac:dyDescent="0.15">
      <c r="G18" s="1" t="s">
        <v>12</v>
      </c>
      <c r="H18" s="2"/>
      <c r="I18" s="2">
        <v>49295808</v>
      </c>
    </row>
    <row r="19" spans="1:22" x14ac:dyDescent="0.15">
      <c r="A19" s="2"/>
      <c r="G19" s="1" t="s">
        <v>24</v>
      </c>
      <c r="H19" s="2"/>
      <c r="I19" s="2">
        <f>I18+I17-I16</f>
        <v>8864378.799999997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145047.62</v>
      </c>
    </row>
    <row r="22" spans="1:22" x14ac:dyDescent="0.15">
      <c r="G22" s="1"/>
      <c r="H22" s="1" t="s">
        <v>39</v>
      </c>
      <c r="I22" s="2">
        <v>34199.589999999997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1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2229184</v>
      </c>
    </row>
    <row r="39" spans="1:23" x14ac:dyDescent="0.1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1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1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1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1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1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5206287.5199999996</v>
      </c>
    </row>
    <row r="18" spans="1:22" x14ac:dyDescent="0.15">
      <c r="G18" s="1" t="s">
        <v>12</v>
      </c>
      <c r="H18" s="2"/>
      <c r="I18" s="2">
        <v>49469928</v>
      </c>
    </row>
    <row r="19" spans="1:22" x14ac:dyDescent="0.15">
      <c r="A19" s="2"/>
      <c r="G19" s="1" t="s">
        <v>24</v>
      </c>
      <c r="H19" s="2"/>
      <c r="I19" s="2">
        <f>I18+I17-I16</f>
        <v>8676215.5199999958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143917.4</v>
      </c>
    </row>
    <row r="22" spans="1:22" x14ac:dyDescent="0.15">
      <c r="G22" s="1"/>
      <c r="H22" s="1" t="s">
        <v>39</v>
      </c>
      <c r="I22" s="2">
        <v>33938.870000000003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1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2401519</v>
      </c>
    </row>
    <row r="39" spans="1:23" x14ac:dyDescent="0.1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1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1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1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2472865.16</v>
      </c>
    </row>
    <row r="18" spans="1:22" x14ac:dyDescent="0.15">
      <c r="G18" s="1" t="s">
        <v>12</v>
      </c>
      <c r="H18" s="2"/>
      <c r="I18" s="2">
        <v>49556568</v>
      </c>
    </row>
    <row r="19" spans="1:22" x14ac:dyDescent="0.15">
      <c r="A19" s="2"/>
      <c r="G19" s="1" t="s">
        <v>24</v>
      </c>
      <c r="H19" s="2"/>
      <c r="I19" s="2">
        <f>I18+I17-I16</f>
        <v>9029433.1599999964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143212.44</v>
      </c>
    </row>
    <row r="22" spans="1:22" x14ac:dyDescent="0.15">
      <c r="G22" s="1"/>
      <c r="H22" s="1" t="s">
        <v>39</v>
      </c>
      <c r="I22" s="2">
        <v>33776.230000000003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1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2294372</v>
      </c>
    </row>
    <row r="39" spans="1:23" x14ac:dyDescent="0.1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1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1" sqref="D21"/>
    </sheetView>
  </sheetViews>
  <sheetFormatPr defaultRowHeight="13.5" x14ac:dyDescent="0.15"/>
  <cols>
    <col min="1" max="1" width="21.75" style="183" customWidth="1"/>
    <col min="2" max="2" width="20.875" style="183" customWidth="1"/>
    <col min="3" max="3" width="3.375" style="191" customWidth="1"/>
    <col min="4" max="4" width="20.625" style="183" customWidth="1"/>
    <col min="5" max="5" width="22" style="183" customWidth="1"/>
    <col min="6" max="6" width="1.875" style="191" customWidth="1"/>
    <col min="7" max="7" width="24.625" style="183" customWidth="1"/>
    <col min="8" max="8" width="17.875" style="183" customWidth="1"/>
    <col min="9" max="9" width="21.625" style="183" customWidth="1"/>
    <col min="10" max="10" width="7.125" style="183" customWidth="1"/>
    <col min="11" max="13" width="9" style="183"/>
    <col min="14" max="14" width="15.5" style="183" bestFit="1" customWidth="1"/>
    <col min="15" max="16384" width="9" style="183"/>
  </cols>
  <sheetData>
    <row r="1" spans="1:10" ht="14.25" x14ac:dyDescent="0.15">
      <c r="A1" s="213" t="s">
        <v>233</v>
      </c>
      <c r="B1" s="207"/>
      <c r="C1" s="207"/>
      <c r="D1" s="207"/>
      <c r="E1" s="207"/>
      <c r="F1" s="207"/>
      <c r="G1" s="207"/>
      <c r="H1" s="207"/>
      <c r="I1" s="207"/>
      <c r="J1" s="207"/>
    </row>
    <row r="2" spans="1:10" x14ac:dyDescent="0.15">
      <c r="A2" s="214" t="s">
        <v>0</v>
      </c>
      <c r="B2" s="207"/>
      <c r="C2" s="207"/>
      <c r="D2" s="214" t="s">
        <v>234</v>
      </c>
      <c r="E2" s="207"/>
      <c r="F2" s="207"/>
      <c r="G2" s="214" t="s">
        <v>235</v>
      </c>
      <c r="H2" s="207"/>
      <c r="I2" s="209"/>
      <c r="J2" s="207"/>
    </row>
    <row r="3" spans="1:10" x14ac:dyDescent="0.15">
      <c r="A3" s="208" t="s">
        <v>236</v>
      </c>
      <c r="B3" s="209">
        <v>23486553.43</v>
      </c>
      <c r="C3" s="207"/>
      <c r="D3" s="208" t="s">
        <v>236</v>
      </c>
      <c r="E3" s="209">
        <v>35954409.299999997</v>
      </c>
      <c r="F3" s="207"/>
      <c r="G3" s="208" t="s">
        <v>237</v>
      </c>
      <c r="H3" s="207"/>
      <c r="I3" s="221" t="s">
        <v>238</v>
      </c>
      <c r="J3" s="208" t="s">
        <v>239</v>
      </c>
    </row>
    <row r="4" spans="1:10" x14ac:dyDescent="0.15">
      <c r="A4" s="208" t="s">
        <v>240</v>
      </c>
      <c r="B4" s="222">
        <v>51959511.43</v>
      </c>
      <c r="C4" s="207"/>
      <c r="D4" s="208" t="s">
        <v>241</v>
      </c>
      <c r="E4" s="222">
        <v>10697204.58</v>
      </c>
      <c r="F4" s="207"/>
      <c r="G4" s="207"/>
      <c r="H4" s="208" t="s">
        <v>242</v>
      </c>
      <c r="I4" s="207">
        <v>18</v>
      </c>
      <c r="J4" s="207">
        <v>-2</v>
      </c>
    </row>
    <row r="5" spans="1:10" x14ac:dyDescent="0.15">
      <c r="A5" s="208" t="s">
        <v>243</v>
      </c>
      <c r="B5" s="209">
        <v>723714513.91999996</v>
      </c>
      <c r="C5" s="207"/>
      <c r="D5" s="208" t="s">
        <v>244</v>
      </c>
      <c r="E5" s="209">
        <v>25257204.719999999</v>
      </c>
      <c r="F5" s="207"/>
      <c r="G5" s="207"/>
      <c r="H5" s="208" t="s">
        <v>245</v>
      </c>
      <c r="I5" s="207">
        <v>6</v>
      </c>
      <c r="J5" s="207">
        <v>0</v>
      </c>
    </row>
    <row r="6" spans="1:10" x14ac:dyDescent="0.15">
      <c r="A6" s="208" t="s">
        <v>241</v>
      </c>
      <c r="B6" s="209">
        <v>671755002.49000001</v>
      </c>
      <c r="C6" s="207"/>
      <c r="D6" s="208" t="s">
        <v>246</v>
      </c>
      <c r="E6" s="209">
        <v>8000000</v>
      </c>
      <c r="F6" s="207"/>
      <c r="G6" s="207"/>
      <c r="H6" s="208" t="s">
        <v>247</v>
      </c>
      <c r="I6" s="207">
        <v>170</v>
      </c>
      <c r="J6" s="207">
        <v>-1</v>
      </c>
    </row>
    <row r="7" spans="1:10" x14ac:dyDescent="0.15">
      <c r="A7" s="208" t="s">
        <v>246</v>
      </c>
      <c r="B7" s="209">
        <v>50000000</v>
      </c>
      <c r="C7" s="207"/>
      <c r="D7" s="208" t="s">
        <v>248</v>
      </c>
      <c r="E7" s="222">
        <v>45000000</v>
      </c>
      <c r="F7" s="207"/>
      <c r="G7" s="207"/>
      <c r="H7" s="208" t="s">
        <v>249</v>
      </c>
      <c r="I7" s="207">
        <v>25</v>
      </c>
      <c r="J7" s="207">
        <v>-2</v>
      </c>
    </row>
    <row r="8" spans="1:10" x14ac:dyDescent="0.15">
      <c r="A8" s="208" t="s">
        <v>248</v>
      </c>
      <c r="B8" s="209">
        <v>717000000</v>
      </c>
      <c r="C8" s="207"/>
      <c r="D8" s="208" t="s">
        <v>250</v>
      </c>
      <c r="E8" s="209">
        <v>1100.8</v>
      </c>
      <c r="F8" s="207"/>
      <c r="G8" s="208"/>
      <c r="H8" s="207"/>
      <c r="I8" s="207"/>
      <c r="J8" s="207"/>
    </row>
    <row r="9" spans="1:10" x14ac:dyDescent="0.15">
      <c r="A9" s="208" t="s">
        <v>251</v>
      </c>
      <c r="B9" s="209">
        <v>28318.880000000001</v>
      </c>
      <c r="C9" s="207"/>
      <c r="D9" s="208" t="s">
        <v>252</v>
      </c>
      <c r="E9" s="210">
        <v>748</v>
      </c>
      <c r="F9" s="207"/>
      <c r="G9" s="207"/>
      <c r="H9" s="208"/>
      <c r="I9" s="207"/>
      <c r="J9" s="207"/>
    </row>
    <row r="10" spans="1:10" x14ac:dyDescent="0.15">
      <c r="A10" s="208" t="s">
        <v>253</v>
      </c>
      <c r="B10" s="209">
        <v>10000000</v>
      </c>
      <c r="C10" s="207"/>
      <c r="D10" s="208" t="s">
        <v>254</v>
      </c>
      <c r="E10" s="209">
        <v>508942.1</v>
      </c>
      <c r="F10" s="207"/>
      <c r="G10" s="208"/>
      <c r="H10" s="208" t="s">
        <v>255</v>
      </c>
      <c r="I10" s="210">
        <v>219</v>
      </c>
      <c r="J10" s="207"/>
    </row>
    <row r="11" spans="1:10" x14ac:dyDescent="0.15">
      <c r="A11" s="208" t="s">
        <v>256</v>
      </c>
      <c r="B11" s="209">
        <v>862533.43</v>
      </c>
      <c r="C11" s="207"/>
      <c r="D11" s="207"/>
      <c r="E11" s="209"/>
      <c r="F11" s="207"/>
      <c r="G11" s="208"/>
      <c r="H11" s="208" t="s">
        <v>257</v>
      </c>
      <c r="I11" s="210">
        <v>-5</v>
      </c>
      <c r="J11" s="207"/>
    </row>
    <row r="12" spans="1:10" x14ac:dyDescent="0.15">
      <c r="A12" s="208" t="s">
        <v>250</v>
      </c>
      <c r="B12" s="222">
        <v>402.72</v>
      </c>
      <c r="C12" s="207"/>
      <c r="D12" s="207"/>
      <c r="E12" s="209"/>
      <c r="F12" s="207"/>
      <c r="G12" s="208" t="s">
        <v>258</v>
      </c>
      <c r="H12" s="207"/>
      <c r="I12" s="209"/>
      <c r="J12" s="207"/>
    </row>
    <row r="13" spans="1:10" x14ac:dyDescent="0.15">
      <c r="A13" s="208" t="s">
        <v>254</v>
      </c>
      <c r="B13" s="209">
        <v>117866.68</v>
      </c>
      <c r="C13" s="207"/>
      <c r="D13" s="207"/>
      <c r="E13" s="209"/>
      <c r="F13" s="207"/>
      <c r="G13" s="208"/>
      <c r="H13" s="208" t="s">
        <v>259</v>
      </c>
      <c r="I13" s="209">
        <v>153531360</v>
      </c>
      <c r="J13" s="207"/>
    </row>
    <row r="14" spans="1:10" x14ac:dyDescent="0.15">
      <c r="A14" s="207"/>
      <c r="B14" s="209"/>
      <c r="C14" s="207"/>
      <c r="D14" s="207"/>
      <c r="E14" s="207"/>
      <c r="F14" s="207"/>
      <c r="G14" s="208"/>
      <c r="H14" s="208" t="s">
        <v>260</v>
      </c>
      <c r="I14" s="209">
        <v>-3492660</v>
      </c>
      <c r="J14" s="207"/>
    </row>
    <row r="15" spans="1:10" x14ac:dyDescent="0.15">
      <c r="A15" s="208"/>
      <c r="B15" s="209"/>
      <c r="C15" s="207"/>
      <c r="D15" s="207"/>
      <c r="E15" s="207"/>
      <c r="F15" s="207"/>
      <c r="G15" s="208"/>
      <c r="H15" s="208" t="s">
        <v>261</v>
      </c>
      <c r="I15" s="209">
        <v>150038700</v>
      </c>
      <c r="J15" s="207"/>
    </row>
    <row r="16" spans="1:10" x14ac:dyDescent="0.15">
      <c r="A16" s="208"/>
      <c r="B16" s="209"/>
      <c r="C16" s="207"/>
      <c r="D16" s="207"/>
      <c r="E16" s="207"/>
      <c r="F16" s="207"/>
      <c r="G16" s="208" t="s">
        <v>248</v>
      </c>
      <c r="H16" s="209"/>
      <c r="I16" s="209">
        <v>33000000</v>
      </c>
      <c r="J16" s="207"/>
    </row>
    <row r="17" spans="1:22" x14ac:dyDescent="0.15">
      <c r="A17" s="212"/>
      <c r="B17" s="209"/>
      <c r="C17" s="207"/>
      <c r="D17" s="207"/>
      <c r="E17" s="207"/>
      <c r="F17" s="207"/>
      <c r="G17" s="208" t="s">
        <v>262</v>
      </c>
      <c r="H17" s="209"/>
      <c r="I17" s="209">
        <v>11067700.91</v>
      </c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</row>
    <row r="18" spans="1:22" x14ac:dyDescent="0.15">
      <c r="A18" s="207"/>
      <c r="B18" s="207"/>
      <c r="C18" s="207"/>
      <c r="D18" s="207"/>
      <c r="E18" s="207"/>
      <c r="F18" s="207"/>
      <c r="G18" s="208" t="s">
        <v>244</v>
      </c>
      <c r="H18" s="209"/>
      <c r="I18" s="209">
        <v>30684552</v>
      </c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</row>
    <row r="19" spans="1:22" x14ac:dyDescent="0.15">
      <c r="A19" s="209"/>
      <c r="B19" s="207"/>
      <c r="C19" s="207"/>
      <c r="D19" s="207"/>
      <c r="E19" s="207"/>
      <c r="F19" s="207"/>
      <c r="G19" s="208" t="s">
        <v>263</v>
      </c>
      <c r="H19" s="209"/>
      <c r="I19" s="209">
        <v>8752252.9099999964</v>
      </c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</row>
    <row r="20" spans="1:22" x14ac:dyDescent="0.15">
      <c r="A20" s="207"/>
      <c r="B20" s="207"/>
      <c r="C20" s="207"/>
      <c r="D20" s="209"/>
      <c r="E20" s="207"/>
      <c r="F20" s="207"/>
      <c r="G20" s="208" t="s">
        <v>264</v>
      </c>
      <c r="H20" s="207"/>
      <c r="I20" s="209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</row>
    <row r="21" spans="1:22" x14ac:dyDescent="0.15">
      <c r="A21" s="207"/>
      <c r="B21" s="207"/>
      <c r="C21" s="207"/>
      <c r="D21" s="207"/>
      <c r="E21" s="207"/>
      <c r="F21" s="207"/>
      <c r="G21" s="208"/>
      <c r="H21" s="208" t="s">
        <v>265</v>
      </c>
      <c r="I21" s="209">
        <v>198601.96</v>
      </c>
      <c r="J21" s="207"/>
      <c r="K21" s="207"/>
      <c r="L21" s="207"/>
      <c r="M21" s="207"/>
      <c r="N21" s="209"/>
      <c r="O21" s="207"/>
      <c r="P21" s="207"/>
      <c r="Q21" s="207"/>
      <c r="R21" s="207"/>
      <c r="S21" s="207"/>
      <c r="T21" s="207"/>
      <c r="U21" s="207"/>
      <c r="V21" s="207"/>
    </row>
    <row r="22" spans="1:22" x14ac:dyDescent="0.15">
      <c r="A22" s="207"/>
      <c r="B22" s="207"/>
      <c r="C22" s="207"/>
      <c r="D22" s="207"/>
      <c r="E22" s="207"/>
      <c r="F22" s="207"/>
      <c r="G22" s="208"/>
      <c r="H22" s="208" t="s">
        <v>266</v>
      </c>
      <c r="I22" s="209">
        <v>46554.46</v>
      </c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</row>
    <row r="23" spans="1:22" x14ac:dyDescent="0.15">
      <c r="A23" s="207"/>
      <c r="B23" s="207"/>
      <c r="C23" s="207"/>
      <c r="D23" s="207"/>
      <c r="E23" s="207"/>
      <c r="F23" s="207"/>
      <c r="G23" s="208"/>
      <c r="H23" s="208" t="s">
        <v>267</v>
      </c>
      <c r="I23" s="209">
        <v>21685.72</v>
      </c>
      <c r="J23" s="207"/>
      <c r="K23" s="207"/>
      <c r="L23" s="207"/>
      <c r="M23" s="207"/>
      <c r="N23" s="209"/>
      <c r="O23" s="207"/>
      <c r="P23" s="207"/>
      <c r="Q23" s="207"/>
      <c r="R23" s="207"/>
      <c r="S23" s="207"/>
      <c r="T23" s="207"/>
      <c r="U23" s="207"/>
      <c r="V23" s="207"/>
    </row>
    <row r="24" spans="1:22" x14ac:dyDescent="0.15">
      <c r="A24" s="214" t="s">
        <v>268</v>
      </c>
      <c r="B24" s="207"/>
      <c r="C24" s="207"/>
      <c r="D24" s="207"/>
      <c r="E24" s="207"/>
      <c r="F24" s="207"/>
      <c r="G24" s="207"/>
      <c r="H24" s="208" t="s">
        <v>269</v>
      </c>
      <c r="I24" s="209">
        <v>5756</v>
      </c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</row>
    <row r="25" spans="1:22" x14ac:dyDescent="0.15">
      <c r="A25" s="208" t="s">
        <v>270</v>
      </c>
      <c r="B25" s="209">
        <v>795000000</v>
      </c>
      <c r="C25" s="207"/>
      <c r="D25" s="207"/>
      <c r="E25" s="207"/>
      <c r="F25" s="207"/>
      <c r="G25" s="207"/>
      <c r="H25" s="208" t="s">
        <v>271</v>
      </c>
      <c r="I25" s="209">
        <v>272598.14</v>
      </c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</row>
    <row r="26" spans="1:22" x14ac:dyDescent="0.15">
      <c r="A26" s="208" t="s">
        <v>272</v>
      </c>
      <c r="B26" s="209">
        <v>107901268.15000001</v>
      </c>
      <c r="C26" s="207"/>
      <c r="D26" s="207"/>
      <c r="E26" s="207"/>
      <c r="F26" s="207"/>
      <c r="G26" s="208"/>
      <c r="H26" s="208"/>
      <c r="I26" s="209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</row>
    <row r="27" spans="1:22" x14ac:dyDescent="0.15">
      <c r="A27" s="208" t="s">
        <v>273</v>
      </c>
      <c r="B27" s="209">
        <v>899406.92</v>
      </c>
      <c r="C27" s="207"/>
      <c r="D27" s="207"/>
      <c r="E27" s="207"/>
      <c r="F27" s="207"/>
      <c r="G27" s="208"/>
      <c r="H27" s="208"/>
      <c r="I27" s="209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</row>
    <row r="28" spans="1:22" x14ac:dyDescent="0.15">
      <c r="A28" s="207"/>
      <c r="B28" s="207"/>
      <c r="C28" s="207"/>
      <c r="D28" s="207"/>
      <c r="E28" s="207"/>
      <c r="F28" s="207"/>
      <c r="G28" s="208"/>
      <c r="H28" s="208"/>
      <c r="I28" s="209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</row>
    <row r="29" spans="1:22" x14ac:dyDescent="0.15">
      <c r="A29" s="207"/>
      <c r="B29" s="207"/>
      <c r="C29" s="207"/>
      <c r="D29" s="207"/>
      <c r="E29" s="207"/>
      <c r="F29" s="207"/>
      <c r="G29" s="208"/>
      <c r="H29" s="208"/>
      <c r="I29" s="209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</row>
    <row r="30" spans="1:22" s="191" customFormat="1" x14ac:dyDescent="0.15">
      <c r="A30" s="215"/>
      <c r="B30" s="215"/>
      <c r="C30" s="215"/>
      <c r="D30" s="215"/>
      <c r="E30" s="215"/>
      <c r="F30" s="215"/>
      <c r="G30" s="215"/>
      <c r="H30" s="215"/>
      <c r="I30" s="215"/>
      <c r="J30" s="207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</row>
    <row r="31" spans="1:22" ht="14.25" x14ac:dyDescent="0.15">
      <c r="A31" s="213" t="s">
        <v>274</v>
      </c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</row>
    <row r="32" spans="1:22" s="191" customFormat="1" x14ac:dyDescent="0.15">
      <c r="A32" s="214" t="s">
        <v>275</v>
      </c>
      <c r="B32" s="207"/>
      <c r="C32" s="215"/>
      <c r="D32" s="214" t="s">
        <v>276</v>
      </c>
      <c r="E32" s="207"/>
      <c r="F32" s="215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</row>
    <row r="33" spans="1:23" s="191" customFormat="1" x14ac:dyDescent="0.15">
      <c r="A33" s="208" t="s">
        <v>277</v>
      </c>
      <c r="B33" s="210">
        <v>3540</v>
      </c>
      <c r="C33" s="215"/>
      <c r="D33" s="208" t="s">
        <v>278</v>
      </c>
      <c r="E33" s="209">
        <v>8765260</v>
      </c>
      <c r="F33" s="215"/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15"/>
    </row>
    <row r="34" spans="1:23" s="191" customFormat="1" x14ac:dyDescent="0.15">
      <c r="A34" s="208" t="s">
        <v>279</v>
      </c>
      <c r="B34" s="210">
        <v>726</v>
      </c>
      <c r="C34" s="215"/>
      <c r="D34" s="208" t="s">
        <v>280</v>
      </c>
      <c r="E34" s="209">
        <v>8515279</v>
      </c>
      <c r="F34" s="215"/>
      <c r="G34" s="209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15"/>
    </row>
    <row r="35" spans="1:23" s="191" customFormat="1" x14ac:dyDescent="0.15">
      <c r="A35" s="208" t="s">
        <v>281</v>
      </c>
      <c r="B35" s="223">
        <v>14183</v>
      </c>
      <c r="C35" s="215"/>
      <c r="D35" s="208" t="s">
        <v>282</v>
      </c>
      <c r="E35" s="209">
        <v>379232</v>
      </c>
      <c r="F35" s="215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15"/>
    </row>
    <row r="36" spans="1:23" s="191" customFormat="1" x14ac:dyDescent="0.15">
      <c r="A36" s="208" t="s">
        <v>283</v>
      </c>
      <c r="B36" s="210">
        <v>2283</v>
      </c>
      <c r="C36" s="215"/>
      <c r="D36" s="208" t="s">
        <v>284</v>
      </c>
      <c r="E36" s="209">
        <v>310088</v>
      </c>
      <c r="F36" s="215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15"/>
    </row>
    <row r="37" spans="1:23" s="191" customFormat="1" x14ac:dyDescent="0.15">
      <c r="A37" s="208" t="s">
        <v>271</v>
      </c>
      <c r="B37" s="210">
        <v>20732</v>
      </c>
      <c r="C37" s="215"/>
      <c r="D37" s="208" t="s">
        <v>285</v>
      </c>
      <c r="E37" s="209">
        <v>-2665493</v>
      </c>
      <c r="F37" s="215"/>
      <c r="G37" s="209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15"/>
    </row>
    <row r="38" spans="1:23" x14ac:dyDescent="0.15">
      <c r="A38" s="208" t="s">
        <v>286</v>
      </c>
      <c r="B38" s="210"/>
      <c r="C38" s="207"/>
      <c r="D38" s="208" t="s">
        <v>287</v>
      </c>
      <c r="E38" s="216">
        <v>4786055</v>
      </c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</row>
    <row r="39" spans="1:23" x14ac:dyDescent="0.15">
      <c r="A39" s="208" t="s">
        <v>288</v>
      </c>
      <c r="B39" s="210"/>
      <c r="C39" s="207"/>
      <c r="D39" s="208" t="s">
        <v>289</v>
      </c>
      <c r="E39" s="216">
        <v>67068</v>
      </c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</row>
    <row r="40" spans="1:23" s="191" customFormat="1" x14ac:dyDescent="0.15">
      <c r="A40" s="207"/>
      <c r="B40" s="207"/>
      <c r="C40" s="215"/>
      <c r="D40" s="208" t="s">
        <v>290</v>
      </c>
      <c r="E40" s="209">
        <v>-8979</v>
      </c>
      <c r="F40" s="215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</row>
    <row r="41" spans="1:23" s="191" customFormat="1" x14ac:dyDescent="0.15">
      <c r="A41" s="207"/>
      <c r="B41" s="211"/>
      <c r="C41" s="215"/>
      <c r="D41" s="207"/>
      <c r="E41" s="207"/>
      <c r="F41" s="215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</row>
    <row r="43" spans="1:23" x14ac:dyDescent="0.15">
      <c r="A43" s="214" t="s">
        <v>291</v>
      </c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</row>
    <row r="44" spans="1:23" x14ac:dyDescent="0.15">
      <c r="A44" s="208" t="s">
        <v>248</v>
      </c>
      <c r="B44" s="209">
        <v>1000000</v>
      </c>
      <c r="C44" s="209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</row>
    <row r="45" spans="1:23" x14ac:dyDescent="0.15">
      <c r="A45" s="208" t="s">
        <v>262</v>
      </c>
      <c r="B45" s="209">
        <v>1000000</v>
      </c>
      <c r="C45" s="209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</row>
    <row r="46" spans="1:23" x14ac:dyDescent="0.15">
      <c r="A46" s="220"/>
      <c r="B46" s="220"/>
      <c r="C46" s="224"/>
      <c r="D46" s="220"/>
      <c r="E46" s="225"/>
      <c r="F46" s="224"/>
      <c r="G46" s="226"/>
      <c r="H46" s="226"/>
      <c r="I46" s="226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</row>
    <row r="47" spans="1:23" x14ac:dyDescent="0.15">
      <c r="A47" s="207"/>
      <c r="B47" s="207"/>
      <c r="C47" s="207"/>
      <c r="D47" s="230"/>
      <c r="E47" s="217"/>
      <c r="F47" s="230"/>
      <c r="G47" s="217"/>
      <c r="H47" s="219"/>
      <c r="I47" s="22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</row>
    <row r="48" spans="1:23" x14ac:dyDescent="0.15">
      <c r="A48" s="207"/>
      <c r="B48" s="207"/>
      <c r="C48" s="207"/>
      <c r="D48" s="230"/>
      <c r="E48" s="217"/>
      <c r="F48" s="230"/>
      <c r="G48" s="217"/>
      <c r="H48" s="219"/>
      <c r="I48" s="22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</row>
    <row r="49" spans="1:14" x14ac:dyDescent="0.15">
      <c r="A49" s="217"/>
      <c r="B49" s="230"/>
      <c r="C49" s="230"/>
      <c r="D49" s="230"/>
      <c r="E49" s="217"/>
      <c r="F49" s="230"/>
      <c r="G49" s="217"/>
      <c r="H49" s="219"/>
      <c r="I49" s="227"/>
      <c r="J49" s="207"/>
      <c r="K49" s="207"/>
      <c r="L49" s="207"/>
      <c r="M49" s="207"/>
      <c r="N49" s="207"/>
    </row>
    <row r="50" spans="1:14" x14ac:dyDescent="0.15">
      <c r="A50" s="217"/>
      <c r="B50" s="230"/>
      <c r="C50" s="230"/>
      <c r="D50" s="230"/>
      <c r="E50" s="217"/>
      <c r="F50" s="230"/>
      <c r="G50" s="217"/>
      <c r="H50" s="219"/>
      <c r="I50" s="227"/>
      <c r="J50" s="207"/>
      <c r="K50" s="207"/>
      <c r="L50" s="207"/>
      <c r="M50" s="207"/>
      <c r="N50" s="207"/>
    </row>
    <row r="51" spans="1:14" x14ac:dyDescent="0.15">
      <c r="A51" s="217"/>
      <c r="B51" s="230"/>
      <c r="C51" s="230"/>
      <c r="D51" s="230"/>
      <c r="E51" s="217"/>
      <c r="F51" s="230"/>
      <c r="G51" s="217"/>
      <c r="H51" s="219"/>
      <c r="I51" s="227"/>
      <c r="J51" s="207"/>
      <c r="K51" s="207"/>
      <c r="L51" s="207"/>
      <c r="M51" s="207"/>
      <c r="N51" s="216"/>
    </row>
    <row r="52" spans="1:14" x14ac:dyDescent="0.15">
      <c r="A52" s="217"/>
      <c r="B52" s="230"/>
      <c r="C52" s="230"/>
      <c r="D52" s="230"/>
      <c r="E52" s="217"/>
      <c r="F52" s="230"/>
      <c r="G52" s="217"/>
      <c r="H52" s="219"/>
      <c r="I52" s="227"/>
      <c r="J52" s="207"/>
      <c r="K52" s="207"/>
      <c r="L52" s="207"/>
      <c r="M52" s="207"/>
      <c r="N52" s="207"/>
    </row>
    <row r="53" spans="1:14" x14ac:dyDescent="0.15">
      <c r="A53" s="217"/>
      <c r="B53" s="230"/>
      <c r="C53" s="230"/>
      <c r="D53" s="230"/>
      <c r="E53" s="217"/>
      <c r="F53" s="230"/>
      <c r="G53" s="217"/>
      <c r="H53" s="219"/>
      <c r="I53" s="227"/>
      <c r="J53" s="207"/>
      <c r="K53" s="207"/>
      <c r="L53" s="207"/>
      <c r="M53" s="207"/>
      <c r="N53" s="207"/>
    </row>
    <row r="54" spans="1:14" x14ac:dyDescent="0.15">
      <c r="A54" s="220"/>
      <c r="B54" s="207"/>
      <c r="C54" s="207"/>
      <c r="D54" s="207"/>
      <c r="E54" s="207"/>
      <c r="F54" s="207"/>
      <c r="G54" s="207"/>
      <c r="H54" s="229"/>
      <c r="I54" s="229"/>
      <c r="J54" s="207"/>
      <c r="K54" s="207"/>
      <c r="L54" s="207"/>
      <c r="M54" s="207"/>
      <c r="N54" s="207"/>
    </row>
    <row r="55" spans="1:14" x14ac:dyDescent="0.15">
      <c r="A55" s="218"/>
      <c r="B55" s="228"/>
      <c r="C55" s="207"/>
      <c r="D55" s="228"/>
      <c r="E55" s="217"/>
      <c r="F55" s="207"/>
      <c r="G55" s="217"/>
      <c r="H55" s="219"/>
      <c r="I55" s="227"/>
      <c r="J55" s="207"/>
      <c r="K55" s="207"/>
      <c r="L55" s="207"/>
      <c r="M55" s="207"/>
      <c r="N55" s="207"/>
    </row>
    <row r="56" spans="1:14" x14ac:dyDescent="0.15">
      <c r="A56" s="218"/>
      <c r="B56" s="228"/>
      <c r="C56" s="207"/>
      <c r="D56" s="228"/>
      <c r="E56" s="217"/>
      <c r="F56" s="207"/>
      <c r="G56" s="217"/>
      <c r="H56" s="219"/>
      <c r="I56" s="227"/>
      <c r="J56" s="207"/>
      <c r="K56" s="207"/>
      <c r="L56" s="207"/>
      <c r="M56" s="207"/>
      <c r="N56" s="207"/>
    </row>
    <row r="57" spans="1:14" x14ac:dyDescent="0.15">
      <c r="A57" s="218"/>
      <c r="B57" s="228"/>
      <c r="C57" s="207"/>
      <c r="D57" s="228"/>
      <c r="E57" s="217"/>
      <c r="F57" s="207"/>
      <c r="G57" s="217"/>
      <c r="H57" s="219"/>
      <c r="I57" s="227"/>
      <c r="J57" s="207"/>
      <c r="K57" s="207"/>
      <c r="L57" s="207"/>
      <c r="M57" s="207"/>
      <c r="N57" s="20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1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1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3817188.78</v>
      </c>
    </row>
    <row r="18" spans="1:22" x14ac:dyDescent="0.15">
      <c r="G18" s="1" t="s">
        <v>12</v>
      </c>
      <c r="H18" s="2"/>
      <c r="I18" s="2">
        <v>49847256</v>
      </c>
    </row>
    <row r="19" spans="1:22" x14ac:dyDescent="0.15">
      <c r="A19" s="2"/>
      <c r="G19" s="1" t="s">
        <v>24</v>
      </c>
      <c r="H19" s="2"/>
      <c r="I19" s="2">
        <f>I18+I17-I16</f>
        <v>10664444.780000001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142507.5</v>
      </c>
    </row>
    <row r="22" spans="1:22" x14ac:dyDescent="0.15">
      <c r="G22" s="1"/>
      <c r="H22" s="1" t="s">
        <v>39</v>
      </c>
      <c r="I22" s="2">
        <v>33613.61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1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2391968</v>
      </c>
    </row>
    <row r="39" spans="1:23" x14ac:dyDescent="0.1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1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1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1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1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1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4572537.16</v>
      </c>
    </row>
    <row r="18" spans="1:22" x14ac:dyDescent="0.15">
      <c r="G18" s="1" t="s">
        <v>12</v>
      </c>
      <c r="H18" s="2"/>
      <c r="I18" s="2">
        <v>45848544</v>
      </c>
    </row>
    <row r="19" spans="1:22" x14ac:dyDescent="0.15">
      <c r="A19" s="2"/>
      <c r="G19" s="1" t="s">
        <v>24</v>
      </c>
      <c r="H19" s="2"/>
      <c r="I19" s="2">
        <f>I18+I17-I16</f>
        <v>10421081.159999996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140373.26</v>
      </c>
    </row>
    <row r="22" spans="1:22" x14ac:dyDescent="0.15">
      <c r="G22" s="1"/>
      <c r="H22" s="1" t="s">
        <v>39</v>
      </c>
      <c r="I22" s="2">
        <v>33121.230000000003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1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2297846</v>
      </c>
    </row>
    <row r="39" spans="1:23" x14ac:dyDescent="0.1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1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1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1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1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1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9450355.3900000006</v>
      </c>
    </row>
    <row r="18" spans="1:22" x14ac:dyDescent="0.15">
      <c r="G18" s="1" t="s">
        <v>12</v>
      </c>
      <c r="H18" s="2"/>
      <c r="I18" s="2">
        <v>41894904</v>
      </c>
    </row>
    <row r="19" spans="1:22" x14ac:dyDescent="0.15">
      <c r="A19" s="2"/>
      <c r="G19" s="1" t="s">
        <v>24</v>
      </c>
      <c r="H19" s="2"/>
      <c r="I19" s="2">
        <f>I18+I17-I16</f>
        <v>11345259.390000001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138019.89000000001</v>
      </c>
    </row>
    <row r="22" spans="1:22" x14ac:dyDescent="0.15">
      <c r="G22" s="1"/>
      <c r="H22" s="1" t="s">
        <v>39</v>
      </c>
      <c r="I22" s="2">
        <v>32578.29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1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2154706</v>
      </c>
    </row>
    <row r="39" spans="1:23" x14ac:dyDescent="0.1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1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 t="s">
        <v>109</v>
      </c>
    </row>
    <row r="45" spans="1:23" x14ac:dyDescent="0.1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1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1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1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1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1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1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1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1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1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1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1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8896557.2200000007</v>
      </c>
    </row>
    <row r="18" spans="1:22" x14ac:dyDescent="0.15">
      <c r="G18" s="1" t="s">
        <v>12</v>
      </c>
      <c r="H18" s="2"/>
      <c r="I18" s="2">
        <v>42489444</v>
      </c>
    </row>
    <row r="19" spans="1:22" x14ac:dyDescent="0.15">
      <c r="A19" s="2"/>
      <c r="G19" s="1" t="s">
        <v>24</v>
      </c>
      <c r="H19" s="2"/>
      <c r="I19" s="2">
        <f>I18+I17-I16</f>
        <v>11386001.219999999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137309.70000000001</v>
      </c>
    </row>
    <row r="22" spans="1:22" x14ac:dyDescent="0.15">
      <c r="G22" s="1"/>
      <c r="H22" s="1" t="s">
        <v>39</v>
      </c>
      <c r="I22" s="2">
        <v>32414.46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1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3704683</v>
      </c>
    </row>
    <row r="39" spans="1:23" x14ac:dyDescent="0.1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1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1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1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1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1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1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15">
      <c r="B14" s="2"/>
      <c r="G14" s="1"/>
      <c r="H14" s="1" t="s">
        <v>31</v>
      </c>
      <c r="I14" s="2">
        <v>-702000</v>
      </c>
    </row>
    <row r="15" spans="1:10" x14ac:dyDescent="0.1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9863509.7699999996</v>
      </c>
    </row>
    <row r="18" spans="1:22" x14ac:dyDescent="0.15">
      <c r="G18" s="1" t="s">
        <v>12</v>
      </c>
      <c r="H18" s="2"/>
      <c r="I18" s="2">
        <v>41779560</v>
      </c>
    </row>
    <row r="19" spans="1:22" x14ac:dyDescent="0.15">
      <c r="A19" s="2"/>
      <c r="G19" s="1" t="s">
        <v>24</v>
      </c>
      <c r="H19" s="2"/>
      <c r="I19" s="2">
        <f>I18+I17-I16</f>
        <v>11643069.769999996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135452.22</v>
      </c>
    </row>
    <row r="22" spans="1:22" x14ac:dyDescent="0.15">
      <c r="G22" s="1"/>
      <c r="H22" s="1" t="s">
        <v>39</v>
      </c>
      <c r="I22" s="2">
        <v>31985.91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1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2720108</v>
      </c>
    </row>
    <row r="39" spans="1:23" x14ac:dyDescent="0.1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1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1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1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1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14099478</v>
      </c>
    </row>
    <row r="18" spans="1:22" x14ac:dyDescent="0.15">
      <c r="G18" s="1" t="s">
        <v>12</v>
      </c>
      <c r="H18" s="2"/>
      <c r="I18" s="2">
        <v>39662868</v>
      </c>
    </row>
    <row r="19" spans="1:22" x14ac:dyDescent="0.15">
      <c r="A19" s="2"/>
      <c r="G19" s="1" t="s">
        <v>24</v>
      </c>
      <c r="H19" s="2"/>
      <c r="I19" s="2">
        <f>I18+I17-I16</f>
        <v>8762346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134462.87</v>
      </c>
    </row>
    <row r="22" spans="1:22" x14ac:dyDescent="0.15">
      <c r="G22" s="1"/>
      <c r="H22" s="1" t="s">
        <v>39</v>
      </c>
      <c r="I22" s="2">
        <v>31757.68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1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4771758</v>
      </c>
    </row>
    <row r="39" spans="1:23" x14ac:dyDescent="0.1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1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1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1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1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1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1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15">
      <c r="B14" s="2"/>
      <c r="G14" s="1"/>
      <c r="H14" s="1" t="s">
        <v>31</v>
      </c>
      <c r="I14" s="2">
        <v>-1423320</v>
      </c>
    </row>
    <row r="15" spans="1:10" x14ac:dyDescent="0.1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7763450.46</v>
      </c>
    </row>
    <row r="18" spans="1:22" x14ac:dyDescent="0.15">
      <c r="G18" s="1" t="s">
        <v>12</v>
      </c>
      <c r="H18" s="2"/>
      <c r="I18" s="2">
        <v>46730316</v>
      </c>
    </row>
    <row r="19" spans="1:22" x14ac:dyDescent="0.15">
      <c r="A19" s="2"/>
      <c r="G19" s="1" t="s">
        <v>24</v>
      </c>
      <c r="H19" s="2"/>
      <c r="I19" s="2">
        <f>I18+I17-I16</f>
        <v>9493766.4600000009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120859.04</v>
      </c>
    </row>
    <row r="22" spans="1:22" x14ac:dyDescent="0.15">
      <c r="G22" s="1"/>
      <c r="H22" s="1" t="s">
        <v>39</v>
      </c>
      <c r="I22" s="2">
        <v>28619.22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1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3428785</v>
      </c>
    </row>
    <row r="39" spans="1:23" x14ac:dyDescent="0.1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1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1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1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1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1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15">
      <c r="B14" s="2"/>
      <c r="G14" s="1"/>
      <c r="H14" s="1" t="s">
        <v>31</v>
      </c>
      <c r="I14" s="2">
        <v>-2122260</v>
      </c>
    </row>
    <row r="15" spans="1:10" x14ac:dyDescent="0.1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5027780.68</v>
      </c>
    </row>
    <row r="18" spans="1:22" x14ac:dyDescent="0.15">
      <c r="G18" s="1" t="s">
        <v>12</v>
      </c>
      <c r="H18" s="2"/>
      <c r="I18" s="2">
        <v>46440600</v>
      </c>
    </row>
    <row r="19" spans="1:22" x14ac:dyDescent="0.15">
      <c r="A19" s="2"/>
      <c r="G19" s="1" t="s">
        <v>24</v>
      </c>
      <c r="H19" s="2"/>
      <c r="I19" s="2">
        <f>I18+I17-I16</f>
        <v>9468380.6799999997</v>
      </c>
    </row>
    <row r="20" spans="1:22" x14ac:dyDescent="0.15">
      <c r="G20" s="1" t="s">
        <v>33</v>
      </c>
      <c r="I20" s="2"/>
      <c r="N20" s="2"/>
    </row>
    <row r="21" spans="1:22" x14ac:dyDescent="0.15">
      <c r="G21" s="1"/>
      <c r="H21" s="1" t="s">
        <v>38</v>
      </c>
      <c r="I21" s="2">
        <v>119800.44</v>
      </c>
    </row>
    <row r="22" spans="1:22" x14ac:dyDescent="0.15">
      <c r="G22" s="1"/>
      <c r="H22" s="1" t="s">
        <v>39</v>
      </c>
      <c r="I22" s="2">
        <v>28375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1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4291867</v>
      </c>
    </row>
    <row r="39" spans="1:23" x14ac:dyDescent="0.1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1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1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1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1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1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1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1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219666540</v>
      </c>
    </row>
    <row r="16" spans="1:9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7087420.1100000003</v>
      </c>
    </row>
    <row r="18" spans="1:22" x14ac:dyDescent="0.15">
      <c r="G18" s="1" t="s">
        <v>12</v>
      </c>
      <c r="H18" s="2"/>
      <c r="I18" s="2">
        <v>43933308</v>
      </c>
    </row>
    <row r="19" spans="1:22" x14ac:dyDescent="0.15">
      <c r="A19" s="2"/>
      <c r="G19" s="1" t="s">
        <v>24</v>
      </c>
      <c r="H19" s="2"/>
      <c r="I19" s="2">
        <f>I18+I17-I16</f>
        <v>9020728.1099999994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118095.08</v>
      </c>
    </row>
    <row r="22" spans="1:22" x14ac:dyDescent="0.15">
      <c r="G22" s="1"/>
      <c r="H22" s="1" t="s">
        <v>39</v>
      </c>
      <c r="I22" s="2">
        <v>27981.57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1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4104507</v>
      </c>
    </row>
    <row r="39" spans="1:23" x14ac:dyDescent="0.1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1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1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1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1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1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1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1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1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207847920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6693089.9199999999</v>
      </c>
    </row>
    <row r="18" spans="1:22" x14ac:dyDescent="0.15">
      <c r="G18" s="1" t="s">
        <v>12</v>
      </c>
      <c r="H18" s="2"/>
      <c r="I18" s="2">
        <v>41569584</v>
      </c>
    </row>
    <row r="19" spans="1:22" x14ac:dyDescent="0.15">
      <c r="A19" s="2"/>
      <c r="G19" s="1" t="s">
        <v>24</v>
      </c>
      <c r="H19" s="2"/>
      <c r="I19" s="2">
        <f>I18+I17-I16</f>
        <v>9262673.9200000018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116747.81</v>
      </c>
    </row>
    <row r="22" spans="1:22" x14ac:dyDescent="0.15">
      <c r="G22" s="1"/>
      <c r="H22" s="1" t="s">
        <v>39</v>
      </c>
      <c r="I22" s="2">
        <v>27670.76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1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2624840</v>
      </c>
    </row>
    <row r="39" spans="1:23" x14ac:dyDescent="0.1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1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sqref="A1:W57"/>
    </sheetView>
  </sheetViews>
  <sheetFormatPr defaultRowHeight="13.5" x14ac:dyDescent="0.15"/>
  <cols>
    <col min="1" max="1" width="21.75" style="159" customWidth="1"/>
    <col min="2" max="2" width="20.875" style="159" customWidth="1"/>
    <col min="3" max="3" width="3.375" style="167" customWidth="1"/>
    <col min="4" max="4" width="20.625" style="159" customWidth="1"/>
    <col min="5" max="5" width="22" style="159" customWidth="1"/>
    <col min="6" max="6" width="1.875" style="167" customWidth="1"/>
    <col min="7" max="7" width="24.625" style="159" customWidth="1"/>
    <col min="8" max="8" width="17.875" style="159" customWidth="1"/>
    <col min="9" max="9" width="21.625" style="159" customWidth="1"/>
    <col min="10" max="10" width="7.125" style="159" customWidth="1"/>
    <col min="11" max="13" width="9" style="159"/>
    <col min="14" max="14" width="15.5" style="159" bestFit="1" customWidth="1"/>
    <col min="15" max="16384" width="9" style="159"/>
  </cols>
  <sheetData>
    <row r="1" spans="1:10" ht="14.25" x14ac:dyDescent="0.15">
      <c r="A1" s="189" t="s">
        <v>233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10" x14ac:dyDescent="0.15">
      <c r="A2" s="190" t="s">
        <v>0</v>
      </c>
      <c r="B2" s="183"/>
      <c r="C2" s="183"/>
      <c r="D2" s="190" t="s">
        <v>234</v>
      </c>
      <c r="E2" s="183"/>
      <c r="F2" s="183"/>
      <c r="G2" s="190" t="s">
        <v>235</v>
      </c>
      <c r="H2" s="183"/>
      <c r="I2" s="185"/>
      <c r="J2" s="183"/>
    </row>
    <row r="3" spans="1:10" x14ac:dyDescent="0.15">
      <c r="A3" s="184" t="s">
        <v>236</v>
      </c>
      <c r="B3" s="185">
        <v>61618634.509999998</v>
      </c>
      <c r="C3" s="183"/>
      <c r="D3" s="184" t="s">
        <v>236</v>
      </c>
      <c r="E3" s="185">
        <v>35828307.899999999</v>
      </c>
      <c r="F3" s="183"/>
      <c r="G3" s="184" t="s">
        <v>237</v>
      </c>
      <c r="H3" s="183"/>
      <c r="I3" s="197" t="s">
        <v>238</v>
      </c>
      <c r="J3" s="184" t="s">
        <v>239</v>
      </c>
    </row>
    <row r="4" spans="1:10" x14ac:dyDescent="0.15">
      <c r="A4" s="184" t="s">
        <v>240</v>
      </c>
      <c r="B4" s="198">
        <v>61041059.049999997</v>
      </c>
      <c r="C4" s="183"/>
      <c r="D4" s="184" t="s">
        <v>241</v>
      </c>
      <c r="E4" s="198">
        <v>10830057.26</v>
      </c>
      <c r="F4" s="183"/>
      <c r="G4" s="183"/>
      <c r="H4" s="184" t="s">
        <v>242</v>
      </c>
      <c r="I4" s="183">
        <v>23</v>
      </c>
      <c r="J4" s="183">
        <v>-3</v>
      </c>
    </row>
    <row r="5" spans="1:10" x14ac:dyDescent="0.15">
      <c r="A5" s="184" t="s">
        <v>243</v>
      </c>
      <c r="B5" s="185">
        <v>723120247.33000004</v>
      </c>
      <c r="C5" s="183"/>
      <c r="D5" s="184" t="s">
        <v>244</v>
      </c>
      <c r="E5" s="185">
        <v>24998250.640000001</v>
      </c>
      <c r="F5" s="183"/>
      <c r="G5" s="183"/>
      <c r="H5" s="184" t="s">
        <v>245</v>
      </c>
      <c r="I5" s="183">
        <v>6</v>
      </c>
      <c r="J5" s="183"/>
    </row>
    <row r="6" spans="1:10" x14ac:dyDescent="0.15">
      <c r="A6" s="184" t="s">
        <v>241</v>
      </c>
      <c r="B6" s="185">
        <v>662079188.27999997</v>
      </c>
      <c r="C6" s="183"/>
      <c r="D6" s="184" t="s">
        <v>246</v>
      </c>
      <c r="E6" s="185">
        <v>8000000</v>
      </c>
      <c r="F6" s="183"/>
      <c r="G6" s="183"/>
      <c r="H6" s="184" t="s">
        <v>247</v>
      </c>
      <c r="I6" s="183">
        <v>171</v>
      </c>
      <c r="J6" s="183">
        <v>-2</v>
      </c>
    </row>
    <row r="7" spans="1:10" x14ac:dyDescent="0.15">
      <c r="A7" s="184" t="s">
        <v>246</v>
      </c>
      <c r="B7" s="185">
        <v>50000000</v>
      </c>
      <c r="C7" s="183"/>
      <c r="D7" s="184" t="s">
        <v>248</v>
      </c>
      <c r="E7" s="198">
        <v>45000000</v>
      </c>
      <c r="F7" s="183"/>
      <c r="G7" s="183"/>
      <c r="H7" s="184" t="s">
        <v>249</v>
      </c>
      <c r="I7" s="183">
        <v>29</v>
      </c>
      <c r="J7" s="183">
        <v>-2</v>
      </c>
    </row>
    <row r="8" spans="1:10" x14ac:dyDescent="0.15">
      <c r="A8" s="184" t="s">
        <v>248</v>
      </c>
      <c r="B8" s="185">
        <v>717000000</v>
      </c>
      <c r="C8" s="183"/>
      <c r="D8" s="184" t="s">
        <v>250</v>
      </c>
      <c r="E8" s="185">
        <v>0</v>
      </c>
      <c r="F8" s="183"/>
      <c r="G8" s="184"/>
      <c r="H8" s="183"/>
      <c r="I8" s="183"/>
      <c r="J8" s="183"/>
    </row>
    <row r="9" spans="1:10" x14ac:dyDescent="0.15">
      <c r="A9" s="184" t="s">
        <v>251</v>
      </c>
      <c r="B9" s="185">
        <v>0</v>
      </c>
      <c r="C9" s="183"/>
      <c r="D9" s="184" t="s">
        <v>252</v>
      </c>
      <c r="E9" s="186">
        <v>1311</v>
      </c>
      <c r="F9" s="183"/>
      <c r="G9" s="183"/>
      <c r="H9" s="184"/>
      <c r="I9" s="183"/>
      <c r="J9" s="183"/>
    </row>
    <row r="10" spans="1:10" x14ac:dyDescent="0.15">
      <c r="A10" s="184" t="s">
        <v>253</v>
      </c>
      <c r="B10" s="185">
        <v>10000000</v>
      </c>
      <c r="C10" s="183"/>
      <c r="D10" s="184" t="s">
        <v>254</v>
      </c>
      <c r="E10" s="185">
        <v>507841.3</v>
      </c>
      <c r="F10" s="183"/>
      <c r="G10" s="184"/>
      <c r="H10" s="184" t="s">
        <v>255</v>
      </c>
      <c r="I10" s="186">
        <v>229</v>
      </c>
      <c r="J10" s="183"/>
    </row>
    <row r="11" spans="1:10" x14ac:dyDescent="0.15">
      <c r="A11" s="184" t="s">
        <v>256</v>
      </c>
      <c r="B11" s="185">
        <v>834214.55</v>
      </c>
      <c r="C11" s="183"/>
      <c r="D11" s="183"/>
      <c r="E11" s="185"/>
      <c r="F11" s="183"/>
      <c r="G11" s="184"/>
      <c r="H11" s="184" t="s">
        <v>257</v>
      </c>
      <c r="I11" s="186">
        <v>-7</v>
      </c>
      <c r="J11" s="183"/>
    </row>
    <row r="12" spans="1:10" x14ac:dyDescent="0.15">
      <c r="A12" s="184" t="s">
        <v>250</v>
      </c>
      <c r="B12" s="198">
        <v>0</v>
      </c>
      <c r="C12" s="183"/>
      <c r="D12" s="183"/>
      <c r="E12" s="185"/>
      <c r="F12" s="183"/>
      <c r="G12" s="184" t="s">
        <v>258</v>
      </c>
      <c r="H12" s="183"/>
      <c r="I12" s="185"/>
      <c r="J12" s="183"/>
    </row>
    <row r="13" spans="1:10" x14ac:dyDescent="0.15">
      <c r="A13" s="184" t="s">
        <v>254</v>
      </c>
      <c r="B13" s="185">
        <v>117463.95999999999</v>
      </c>
      <c r="C13" s="183"/>
      <c r="D13" s="183"/>
      <c r="E13" s="185"/>
      <c r="F13" s="183"/>
      <c r="G13" s="184"/>
      <c r="H13" s="184" t="s">
        <v>259</v>
      </c>
      <c r="I13" s="185">
        <v>159585600</v>
      </c>
      <c r="J13" s="183"/>
    </row>
    <row r="14" spans="1:10" x14ac:dyDescent="0.15">
      <c r="A14" s="183"/>
      <c r="B14" s="185"/>
      <c r="C14" s="183"/>
      <c r="D14" s="183"/>
      <c r="E14" s="183"/>
      <c r="F14" s="183"/>
      <c r="G14" s="184"/>
      <c r="H14" s="184" t="s">
        <v>260</v>
      </c>
      <c r="I14" s="185">
        <v>-4871280</v>
      </c>
      <c r="J14" s="183"/>
    </row>
    <row r="15" spans="1:10" x14ac:dyDescent="0.15">
      <c r="A15" s="184"/>
      <c r="B15" s="185"/>
      <c r="C15" s="183"/>
      <c r="D15" s="183"/>
      <c r="E15" s="183"/>
      <c r="F15" s="183"/>
      <c r="G15" s="184"/>
      <c r="H15" s="184" t="s">
        <v>261</v>
      </c>
      <c r="I15" s="185">
        <v>154714320</v>
      </c>
      <c r="J15" s="183"/>
    </row>
    <row r="16" spans="1:10" x14ac:dyDescent="0.15">
      <c r="A16" s="184"/>
      <c r="B16" s="185"/>
      <c r="C16" s="183"/>
      <c r="D16" s="183"/>
      <c r="E16" s="183"/>
      <c r="F16" s="183"/>
      <c r="G16" s="184" t="s">
        <v>248</v>
      </c>
      <c r="H16" s="185"/>
      <c r="I16" s="185">
        <v>33000000</v>
      </c>
      <c r="J16" s="183"/>
    </row>
    <row r="17" spans="1:22" x14ac:dyDescent="0.15">
      <c r="A17" s="188"/>
      <c r="B17" s="185"/>
      <c r="C17" s="183"/>
      <c r="D17" s="183"/>
      <c r="E17" s="183"/>
      <c r="F17" s="183"/>
      <c r="G17" s="184" t="s">
        <v>262</v>
      </c>
      <c r="H17" s="185"/>
      <c r="I17" s="185">
        <v>8946862.4000000004</v>
      </c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</row>
    <row r="18" spans="1:22" x14ac:dyDescent="0.15">
      <c r="A18" s="183"/>
      <c r="B18" s="183"/>
      <c r="C18" s="183"/>
      <c r="D18" s="183"/>
      <c r="E18" s="183"/>
      <c r="F18" s="183"/>
      <c r="G18" s="184" t="s">
        <v>244</v>
      </c>
      <c r="H18" s="185"/>
      <c r="I18" s="185">
        <v>31917120</v>
      </c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</row>
    <row r="19" spans="1:22" x14ac:dyDescent="0.15">
      <c r="A19" s="185"/>
      <c r="B19" s="183"/>
      <c r="C19" s="183"/>
      <c r="D19" s="183"/>
      <c r="E19" s="183"/>
      <c r="F19" s="183"/>
      <c r="G19" s="184" t="s">
        <v>263</v>
      </c>
      <c r="H19" s="185"/>
      <c r="I19" s="185">
        <v>7863982.3999999985</v>
      </c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</row>
    <row r="20" spans="1:22" x14ac:dyDescent="0.15">
      <c r="A20" s="183"/>
      <c r="B20" s="183"/>
      <c r="C20" s="183"/>
      <c r="D20" s="185"/>
      <c r="E20" s="183"/>
      <c r="F20" s="183"/>
      <c r="G20" s="184" t="s">
        <v>264</v>
      </c>
      <c r="H20" s="183"/>
      <c r="I20" s="185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</row>
    <row r="21" spans="1:22" x14ac:dyDescent="0.15">
      <c r="A21" s="183"/>
      <c r="B21" s="183"/>
      <c r="C21" s="183"/>
      <c r="D21" s="183"/>
      <c r="E21" s="183"/>
      <c r="F21" s="183"/>
      <c r="G21" s="184"/>
      <c r="H21" s="184" t="s">
        <v>265</v>
      </c>
      <c r="I21" s="185">
        <v>197763.36</v>
      </c>
      <c r="J21" s="183"/>
      <c r="K21" s="183"/>
      <c r="L21" s="183"/>
      <c r="M21" s="183"/>
      <c r="N21" s="185"/>
      <c r="O21" s="183"/>
      <c r="P21" s="183"/>
      <c r="Q21" s="183"/>
      <c r="R21" s="183"/>
      <c r="S21" s="183"/>
      <c r="T21" s="183"/>
      <c r="U21" s="183"/>
      <c r="V21" s="183"/>
    </row>
    <row r="22" spans="1:22" x14ac:dyDescent="0.15">
      <c r="A22" s="183"/>
      <c r="B22" s="183"/>
      <c r="C22" s="183"/>
      <c r="D22" s="183"/>
      <c r="E22" s="183"/>
      <c r="F22" s="183"/>
      <c r="G22" s="184"/>
      <c r="H22" s="184" t="s">
        <v>266</v>
      </c>
      <c r="I22" s="185">
        <v>46360.99</v>
      </c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</row>
    <row r="23" spans="1:22" x14ac:dyDescent="0.15">
      <c r="A23" s="183"/>
      <c r="B23" s="183"/>
      <c r="C23" s="183"/>
      <c r="D23" s="183"/>
      <c r="E23" s="183"/>
      <c r="F23" s="183"/>
      <c r="G23" s="184"/>
      <c r="H23" s="184" t="s">
        <v>267</v>
      </c>
      <c r="I23" s="185">
        <v>3885.97</v>
      </c>
      <c r="J23" s="183"/>
      <c r="K23" s="183"/>
      <c r="L23" s="183"/>
      <c r="M23" s="183"/>
      <c r="N23" s="185"/>
      <c r="O23" s="183"/>
      <c r="P23" s="183"/>
      <c r="Q23" s="183"/>
      <c r="R23" s="183"/>
      <c r="S23" s="183"/>
      <c r="T23" s="183"/>
      <c r="U23" s="183"/>
      <c r="V23" s="183"/>
    </row>
    <row r="24" spans="1:22" x14ac:dyDescent="0.15">
      <c r="A24" s="190" t="s">
        <v>268</v>
      </c>
      <c r="B24" s="183"/>
      <c r="C24" s="183"/>
      <c r="D24" s="183"/>
      <c r="E24" s="183"/>
      <c r="F24" s="183"/>
      <c r="G24" s="183"/>
      <c r="H24" s="184" t="s">
        <v>269</v>
      </c>
      <c r="I24" s="185">
        <v>1522</v>
      </c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</row>
    <row r="25" spans="1:22" x14ac:dyDescent="0.15">
      <c r="A25" s="184" t="s">
        <v>270</v>
      </c>
      <c r="B25" s="185">
        <v>795000000</v>
      </c>
      <c r="C25" s="183"/>
      <c r="D25" s="183"/>
      <c r="E25" s="183"/>
      <c r="F25" s="183"/>
      <c r="G25" s="183"/>
      <c r="H25" s="184" t="s">
        <v>271</v>
      </c>
      <c r="I25" s="185">
        <v>249532.31999999998</v>
      </c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</row>
    <row r="26" spans="1:22" x14ac:dyDescent="0.15">
      <c r="A26" s="184" t="s">
        <v>272</v>
      </c>
      <c r="B26" s="185">
        <v>117956429.69</v>
      </c>
      <c r="C26" s="183"/>
      <c r="D26" s="183"/>
      <c r="E26" s="183"/>
      <c r="F26" s="183"/>
      <c r="G26" s="184"/>
      <c r="H26" s="184"/>
      <c r="I26" s="185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</row>
    <row r="27" spans="1:22" x14ac:dyDescent="0.15">
      <c r="A27" s="184" t="s">
        <v>273</v>
      </c>
      <c r="B27" s="185">
        <v>874837.58</v>
      </c>
      <c r="C27" s="183"/>
      <c r="D27" s="183"/>
      <c r="E27" s="183"/>
      <c r="F27" s="183"/>
      <c r="G27" s="184"/>
      <c r="H27" s="184"/>
      <c r="I27" s="185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</row>
    <row r="28" spans="1:22" x14ac:dyDescent="0.15">
      <c r="A28" s="183"/>
      <c r="B28" s="183"/>
      <c r="C28" s="183"/>
      <c r="D28" s="183"/>
      <c r="E28" s="183"/>
      <c r="F28" s="183"/>
      <c r="G28" s="184"/>
      <c r="H28" s="184"/>
      <c r="I28" s="185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</row>
    <row r="29" spans="1:22" x14ac:dyDescent="0.15">
      <c r="A29" s="183"/>
      <c r="B29" s="183"/>
      <c r="C29" s="183"/>
      <c r="D29" s="183"/>
      <c r="E29" s="183"/>
      <c r="F29" s="183"/>
      <c r="G29" s="184"/>
      <c r="H29" s="184"/>
      <c r="I29" s="185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</row>
    <row r="30" spans="1:22" s="167" customFormat="1" x14ac:dyDescent="0.15">
      <c r="A30" s="191"/>
      <c r="B30" s="191"/>
      <c r="C30" s="191"/>
      <c r="D30" s="191"/>
      <c r="E30" s="191"/>
      <c r="F30" s="191"/>
      <c r="G30" s="191"/>
      <c r="H30" s="191"/>
      <c r="I30" s="191"/>
      <c r="J30" s="183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</row>
    <row r="31" spans="1:22" ht="14.25" x14ac:dyDescent="0.15">
      <c r="A31" s="189" t="s">
        <v>274</v>
      </c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</row>
    <row r="32" spans="1:22" s="167" customFormat="1" x14ac:dyDescent="0.15">
      <c r="A32" s="190" t="s">
        <v>275</v>
      </c>
      <c r="B32" s="183"/>
      <c r="C32" s="191"/>
      <c r="D32" s="190" t="s">
        <v>276</v>
      </c>
      <c r="E32" s="183"/>
      <c r="F32" s="191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</row>
    <row r="33" spans="1:23" s="167" customFormat="1" x14ac:dyDescent="0.15">
      <c r="A33" s="184" t="s">
        <v>277</v>
      </c>
      <c r="B33" s="186">
        <v>3925</v>
      </c>
      <c r="C33" s="191"/>
      <c r="D33" s="184" t="s">
        <v>278</v>
      </c>
      <c r="E33" s="185">
        <v>8386183</v>
      </c>
      <c r="F33" s="191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91"/>
    </row>
    <row r="34" spans="1:23" s="167" customFormat="1" x14ac:dyDescent="0.15">
      <c r="A34" s="184" t="s">
        <v>279</v>
      </c>
      <c r="B34" s="186">
        <v>726</v>
      </c>
      <c r="C34" s="191"/>
      <c r="D34" s="184" t="s">
        <v>280</v>
      </c>
      <c r="E34" s="185">
        <v>8165951</v>
      </c>
      <c r="F34" s="191"/>
      <c r="G34" s="185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91"/>
    </row>
    <row r="35" spans="1:23" s="167" customFormat="1" x14ac:dyDescent="0.15">
      <c r="A35" s="184" t="s">
        <v>281</v>
      </c>
      <c r="B35" s="199">
        <v>14278</v>
      </c>
      <c r="C35" s="191"/>
      <c r="D35" s="184" t="s">
        <v>282</v>
      </c>
      <c r="E35" s="185">
        <v>-229070</v>
      </c>
      <c r="F35" s="191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91"/>
    </row>
    <row r="36" spans="1:23" s="167" customFormat="1" x14ac:dyDescent="0.15">
      <c r="A36" s="184" t="s">
        <v>283</v>
      </c>
      <c r="B36" s="186">
        <v>2235</v>
      </c>
      <c r="C36" s="191"/>
      <c r="D36" s="184" t="s">
        <v>284</v>
      </c>
      <c r="E36" s="185">
        <v>-396654</v>
      </c>
      <c r="F36" s="191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91"/>
    </row>
    <row r="37" spans="1:23" s="167" customFormat="1" x14ac:dyDescent="0.15">
      <c r="A37" s="184" t="s">
        <v>271</v>
      </c>
      <c r="B37" s="186">
        <v>21164</v>
      </c>
      <c r="C37" s="191"/>
      <c r="D37" s="184" t="s">
        <v>285</v>
      </c>
      <c r="E37" s="185">
        <v>-1795984</v>
      </c>
      <c r="F37" s="191"/>
      <c r="G37" s="185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91"/>
    </row>
    <row r="38" spans="1:23" x14ac:dyDescent="0.15">
      <c r="A38" s="184" t="s">
        <v>286</v>
      </c>
      <c r="B38" s="186"/>
      <c r="C38" s="183"/>
      <c r="D38" s="184" t="s">
        <v>287</v>
      </c>
      <c r="E38" s="192">
        <v>4344232</v>
      </c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</row>
    <row r="39" spans="1:23" x14ac:dyDescent="0.15">
      <c r="A39" s="184" t="s">
        <v>288</v>
      </c>
      <c r="B39" s="186"/>
      <c r="C39" s="183"/>
      <c r="D39" s="184" t="s">
        <v>289</v>
      </c>
      <c r="E39" s="192">
        <v>75803</v>
      </c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</row>
    <row r="40" spans="1:23" s="167" customFormat="1" x14ac:dyDescent="0.15">
      <c r="A40" s="183"/>
      <c r="B40" s="183"/>
      <c r="C40" s="191"/>
      <c r="D40" s="184" t="s">
        <v>290</v>
      </c>
      <c r="E40" s="185">
        <v>-9599</v>
      </c>
      <c r="F40" s="191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</row>
    <row r="41" spans="1:23" s="167" customFormat="1" x14ac:dyDescent="0.15">
      <c r="A41" s="183"/>
      <c r="B41" s="187"/>
      <c r="C41" s="191"/>
      <c r="D41" s="183"/>
      <c r="E41" s="183"/>
      <c r="F41" s="191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</row>
    <row r="43" spans="1:23" x14ac:dyDescent="0.15">
      <c r="A43" s="190" t="s">
        <v>291</v>
      </c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</row>
    <row r="44" spans="1:23" x14ac:dyDescent="0.15">
      <c r="A44" s="184" t="s">
        <v>248</v>
      </c>
      <c r="B44" s="185">
        <v>1000000</v>
      </c>
      <c r="C44" s="185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</row>
    <row r="45" spans="1:23" x14ac:dyDescent="0.15">
      <c r="A45" s="184" t="s">
        <v>262</v>
      </c>
      <c r="B45" s="185">
        <v>1000000</v>
      </c>
      <c r="C45" s="185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</row>
    <row r="46" spans="1:23" x14ac:dyDescent="0.15">
      <c r="A46" s="196"/>
      <c r="B46" s="196"/>
      <c r="C46" s="200"/>
      <c r="D46" s="196"/>
      <c r="E46" s="201"/>
      <c r="F46" s="200"/>
      <c r="G46" s="202"/>
      <c r="H46" s="202"/>
      <c r="I46" s="202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</row>
    <row r="47" spans="1:23" x14ac:dyDescent="0.15">
      <c r="A47" s="183"/>
      <c r="B47" s="183"/>
      <c r="C47" s="183"/>
      <c r="D47" s="206"/>
      <c r="E47" s="193"/>
      <c r="F47" s="206"/>
      <c r="G47" s="193"/>
      <c r="H47" s="195"/>
      <c r="I47" s="20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</row>
    <row r="48" spans="1:23" x14ac:dyDescent="0.15">
      <c r="A48" s="183"/>
      <c r="B48" s="183"/>
      <c r="C48" s="183"/>
      <c r="D48" s="206"/>
      <c r="E48" s="193"/>
      <c r="F48" s="206"/>
      <c r="G48" s="193"/>
      <c r="H48" s="195"/>
      <c r="I48" s="20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</row>
    <row r="49" spans="1:14" x14ac:dyDescent="0.15">
      <c r="A49" s="193"/>
      <c r="B49" s="206"/>
      <c r="C49" s="206"/>
      <c r="D49" s="206"/>
      <c r="E49" s="193"/>
      <c r="F49" s="206"/>
      <c r="G49" s="193"/>
      <c r="H49" s="195"/>
      <c r="I49" s="203"/>
      <c r="J49" s="183"/>
      <c r="K49" s="183"/>
      <c r="L49" s="183"/>
      <c r="M49" s="183"/>
      <c r="N49" s="183"/>
    </row>
    <row r="50" spans="1:14" x14ac:dyDescent="0.15">
      <c r="A50" s="193"/>
      <c r="B50" s="206"/>
      <c r="C50" s="206"/>
      <c r="D50" s="206"/>
      <c r="E50" s="193"/>
      <c r="F50" s="206"/>
      <c r="G50" s="193"/>
      <c r="H50" s="195"/>
      <c r="I50" s="203"/>
      <c r="J50" s="183"/>
      <c r="K50" s="183"/>
      <c r="L50" s="183"/>
      <c r="M50" s="183"/>
      <c r="N50" s="183"/>
    </row>
    <row r="51" spans="1:14" x14ac:dyDescent="0.15">
      <c r="A51" s="193"/>
      <c r="B51" s="206"/>
      <c r="C51" s="206"/>
      <c r="D51" s="206"/>
      <c r="E51" s="193"/>
      <c r="F51" s="206"/>
      <c r="G51" s="193"/>
      <c r="H51" s="195"/>
      <c r="I51" s="203"/>
      <c r="J51" s="183"/>
      <c r="K51" s="183"/>
      <c r="L51" s="183"/>
      <c r="M51" s="183"/>
      <c r="N51" s="192"/>
    </row>
    <row r="52" spans="1:14" x14ac:dyDescent="0.15">
      <c r="A52" s="193"/>
      <c r="B52" s="206"/>
      <c r="C52" s="206"/>
      <c r="D52" s="206"/>
      <c r="E52" s="193"/>
      <c r="F52" s="206"/>
      <c r="G52" s="193"/>
      <c r="H52" s="195"/>
      <c r="I52" s="203"/>
      <c r="J52" s="183"/>
      <c r="K52" s="183"/>
      <c r="L52" s="183"/>
      <c r="M52" s="183"/>
      <c r="N52" s="183"/>
    </row>
    <row r="53" spans="1:14" x14ac:dyDescent="0.15">
      <c r="A53" s="193"/>
      <c r="B53" s="206"/>
      <c r="C53" s="206"/>
      <c r="D53" s="206"/>
      <c r="E53" s="193"/>
      <c r="F53" s="206"/>
      <c r="G53" s="193"/>
      <c r="H53" s="195"/>
      <c r="I53" s="203"/>
      <c r="J53" s="183"/>
      <c r="K53" s="183"/>
      <c r="L53" s="183"/>
      <c r="M53" s="183"/>
      <c r="N53" s="183"/>
    </row>
    <row r="54" spans="1:14" x14ac:dyDescent="0.15">
      <c r="A54" s="196"/>
      <c r="B54" s="183"/>
      <c r="C54" s="183"/>
      <c r="D54" s="183"/>
      <c r="E54" s="183"/>
      <c r="F54" s="183"/>
      <c r="G54" s="183"/>
      <c r="H54" s="205"/>
      <c r="I54" s="205"/>
      <c r="J54" s="183"/>
      <c r="K54" s="183"/>
      <c r="L54" s="183"/>
      <c r="M54" s="183"/>
      <c r="N54" s="183"/>
    </row>
    <row r="55" spans="1:14" x14ac:dyDescent="0.15">
      <c r="A55" s="194"/>
      <c r="B55" s="204"/>
      <c r="C55" s="183"/>
      <c r="D55" s="204"/>
      <c r="E55" s="193"/>
      <c r="F55" s="183"/>
      <c r="G55" s="193"/>
      <c r="H55" s="195"/>
      <c r="I55" s="203"/>
      <c r="J55" s="183"/>
      <c r="K55" s="183"/>
      <c r="L55" s="183"/>
      <c r="M55" s="183"/>
      <c r="N55" s="183"/>
    </row>
    <row r="56" spans="1:14" x14ac:dyDescent="0.15">
      <c r="A56" s="194"/>
      <c r="B56" s="204"/>
      <c r="C56" s="183"/>
      <c r="D56" s="204"/>
      <c r="E56" s="193"/>
      <c r="F56" s="183"/>
      <c r="G56" s="193"/>
      <c r="H56" s="195"/>
      <c r="I56" s="203"/>
      <c r="J56" s="183"/>
      <c r="K56" s="183"/>
      <c r="L56" s="183"/>
      <c r="M56" s="183"/>
      <c r="N56" s="183"/>
    </row>
    <row r="57" spans="1:14" x14ac:dyDescent="0.15">
      <c r="A57" s="194"/>
      <c r="B57" s="204"/>
      <c r="C57" s="183"/>
      <c r="D57" s="204"/>
      <c r="E57" s="193"/>
      <c r="F57" s="183"/>
      <c r="G57" s="193"/>
      <c r="H57" s="195"/>
      <c r="I57" s="203"/>
      <c r="J57" s="183"/>
      <c r="K57" s="183"/>
      <c r="L57" s="183"/>
      <c r="M57" s="183"/>
      <c r="N57" s="18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1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1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1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1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201528180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7226448.0800000001</v>
      </c>
    </row>
    <row r="18" spans="1:22" x14ac:dyDescent="0.15">
      <c r="G18" s="1" t="s">
        <v>12</v>
      </c>
      <c r="H18" s="2"/>
      <c r="I18" s="2">
        <v>40324932</v>
      </c>
    </row>
    <row r="19" spans="1:22" x14ac:dyDescent="0.15">
      <c r="A19" s="2"/>
      <c r="G19" s="1" t="s">
        <v>24</v>
      </c>
      <c r="H19" s="2"/>
      <c r="I19" s="2">
        <f>I18+I17-I16</f>
        <v>8551380.0799999982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2571442</v>
      </c>
    </row>
    <row r="39" spans="1:23" x14ac:dyDescent="0.1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1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1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1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1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1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200623740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6537948.0800000001</v>
      </c>
    </row>
    <row r="18" spans="1:22" x14ac:dyDescent="0.15">
      <c r="G18" s="1" t="s">
        <v>12</v>
      </c>
      <c r="H18" s="2"/>
      <c r="I18" s="2">
        <v>40124748</v>
      </c>
    </row>
    <row r="19" spans="1:22" x14ac:dyDescent="0.15">
      <c r="A19" s="2"/>
      <c r="G19" s="1" t="s">
        <v>24</v>
      </c>
      <c r="H19" s="2"/>
      <c r="I19" s="2">
        <f>I18+I17-I16</f>
        <v>7662696.0799999982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2471078</v>
      </c>
    </row>
    <row r="39" spans="1:23" x14ac:dyDescent="0.1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1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1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1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1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1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1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1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178714020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10082890.75</v>
      </c>
    </row>
    <row r="18" spans="1:22" x14ac:dyDescent="0.15">
      <c r="G18" s="1" t="s">
        <v>12</v>
      </c>
      <c r="H18" s="2"/>
      <c r="I18" s="2">
        <v>35742804</v>
      </c>
    </row>
    <row r="19" spans="1:22" x14ac:dyDescent="0.15">
      <c r="A19" s="2"/>
      <c r="G19" s="1" t="s">
        <v>24</v>
      </c>
      <c r="H19" s="2"/>
      <c r="I19" s="2">
        <f>I18+I17-I16</f>
        <v>6825694.75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113936.03</v>
      </c>
    </row>
    <row r="22" spans="1:22" x14ac:dyDescent="0.15">
      <c r="G22" s="1"/>
      <c r="H22" s="1" t="s">
        <v>39</v>
      </c>
      <c r="I22" s="2">
        <v>27007.17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1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3162008</v>
      </c>
    </row>
    <row r="39" spans="1:23" x14ac:dyDescent="0.1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1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1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1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1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1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1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171777660</v>
      </c>
    </row>
    <row r="16" spans="1:9" x14ac:dyDescent="0.15">
      <c r="A16" s="1"/>
      <c r="B16" s="2"/>
      <c r="G16" s="1" t="s">
        <v>5</v>
      </c>
      <c r="H16" s="2"/>
      <c r="I16" s="2">
        <v>34000000</v>
      </c>
    </row>
    <row r="17" spans="1:22" x14ac:dyDescent="0.15">
      <c r="A17" s="6"/>
      <c r="B17" s="2"/>
      <c r="G17" s="1" t="s">
        <v>26</v>
      </c>
      <c r="H17" s="2"/>
      <c r="I17" s="2">
        <v>5813314.5599999996</v>
      </c>
    </row>
    <row r="18" spans="1:22" x14ac:dyDescent="0.15">
      <c r="G18" s="1" t="s">
        <v>12</v>
      </c>
      <c r="H18" s="2"/>
      <c r="I18" s="2">
        <v>34355532</v>
      </c>
    </row>
    <row r="19" spans="1:22" x14ac:dyDescent="0.15">
      <c r="A19" s="2"/>
      <c r="G19" s="1" t="s">
        <v>24</v>
      </c>
      <c r="H19" s="2"/>
      <c r="I19" s="2">
        <f>I18+I17-I16</f>
        <v>6168846.5600000024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113169.85</v>
      </c>
    </row>
    <row r="22" spans="1:22" x14ac:dyDescent="0.15">
      <c r="G22" s="1"/>
      <c r="H22" s="1" t="s">
        <v>39</v>
      </c>
      <c r="I22" s="2">
        <v>26826.36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1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3134443</v>
      </c>
    </row>
    <row r="39" spans="1:23" x14ac:dyDescent="0.1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1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1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1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1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1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1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1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1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158351400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4074716.09</v>
      </c>
    </row>
    <row r="18" spans="1:22" x14ac:dyDescent="0.15">
      <c r="G18" s="1" t="s">
        <v>12</v>
      </c>
      <c r="H18" s="2"/>
      <c r="I18" s="2">
        <v>31670280</v>
      </c>
    </row>
    <row r="19" spans="1:22" x14ac:dyDescent="0.15">
      <c r="A19" s="2"/>
      <c r="G19" s="1" t="s">
        <v>24</v>
      </c>
      <c r="H19" s="2"/>
      <c r="I19" s="2">
        <f>I18+I17-I16</f>
        <v>6744996.0900000036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111769.99</v>
      </c>
    </row>
    <row r="22" spans="1:22" x14ac:dyDescent="0.15">
      <c r="G22" s="1"/>
      <c r="H22" s="1" t="s">
        <v>39</v>
      </c>
      <c r="I22" s="2">
        <v>26495.98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1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2619825</v>
      </c>
    </row>
    <row r="39" spans="1:23" x14ac:dyDescent="0.1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1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1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1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1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1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1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1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153544080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5154957.25</v>
      </c>
    </row>
    <row r="18" spans="1:22" x14ac:dyDescent="0.15">
      <c r="G18" s="1" t="s">
        <v>12</v>
      </c>
      <c r="H18" s="2"/>
      <c r="I18" s="2">
        <v>30708816</v>
      </c>
    </row>
    <row r="19" spans="1:22" x14ac:dyDescent="0.15">
      <c r="A19" s="2"/>
      <c r="G19" s="1" t="s">
        <v>24</v>
      </c>
      <c r="H19" s="2"/>
      <c r="I19" s="2">
        <f>I18+I17-I16</f>
        <v>6863773.25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110718.45</v>
      </c>
    </row>
    <row r="22" spans="1:22" x14ac:dyDescent="0.15">
      <c r="G22" s="1"/>
      <c r="H22" s="1" t="s">
        <v>39</v>
      </c>
      <c r="I22" s="2">
        <v>26247.82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1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1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1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1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1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1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1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15">
      <c r="B14" s="2"/>
      <c r="G14" s="1"/>
      <c r="H14" s="1" t="s">
        <v>31</v>
      </c>
      <c r="I14" s="2"/>
    </row>
    <row r="15" spans="1:9" x14ac:dyDescent="0.15">
      <c r="A15" s="1"/>
      <c r="B15" s="2"/>
      <c r="G15" s="1"/>
      <c r="H15" s="1" t="s">
        <v>32</v>
      </c>
      <c r="I15" s="2">
        <f>I14+I13</f>
        <v>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/>
    </row>
    <row r="18" spans="1:22" x14ac:dyDescent="0.15">
      <c r="G18" s="1" t="s">
        <v>12</v>
      </c>
      <c r="H18" s="2"/>
      <c r="I18" s="2"/>
    </row>
    <row r="19" spans="1:22" x14ac:dyDescent="0.15">
      <c r="A19" s="2"/>
      <c r="G19" s="1" t="s">
        <v>24</v>
      </c>
      <c r="H19" s="2"/>
      <c r="I19" s="2">
        <f>I18+I17-I16</f>
        <v>-29000000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109240.15</v>
      </c>
    </row>
    <row r="22" spans="1:22" x14ac:dyDescent="0.15">
      <c r="G22" s="1"/>
      <c r="H22" s="1" t="s">
        <v>39</v>
      </c>
      <c r="I22" s="2">
        <v>25898.94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1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1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1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1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1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1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1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15">
      <c r="B14" s="2"/>
      <c r="G14" s="1"/>
      <c r="H14" s="1" t="s">
        <v>31</v>
      </c>
      <c r="I14" s="2">
        <v>-706920</v>
      </c>
    </row>
    <row r="15" spans="1:9" x14ac:dyDescent="0.15">
      <c r="A15" s="1"/>
      <c r="B15" s="2"/>
      <c r="G15" s="1"/>
      <c r="H15" s="1" t="s">
        <v>32</v>
      </c>
      <c r="I15" s="2">
        <f>I14+I13</f>
        <v>131800020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10180449.310000001</v>
      </c>
    </row>
    <row r="18" spans="1:22" x14ac:dyDescent="0.15">
      <c r="G18" s="1" t="s">
        <v>12</v>
      </c>
      <c r="H18" s="2"/>
      <c r="I18" s="2">
        <v>26501388</v>
      </c>
    </row>
    <row r="19" spans="1:22" x14ac:dyDescent="0.15">
      <c r="A19" s="2"/>
      <c r="G19" s="1" t="s">
        <v>24</v>
      </c>
      <c r="H19" s="2"/>
      <c r="I19" s="2">
        <f>I18+I17-I16</f>
        <v>7681837.3100000024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108319.95</v>
      </c>
    </row>
    <row r="22" spans="1:22" x14ac:dyDescent="0.15">
      <c r="G22" s="1"/>
      <c r="H22" s="1" t="s">
        <v>39</v>
      </c>
      <c r="I22" s="2">
        <v>25681.759999999998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1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356545</v>
      </c>
    </row>
    <row r="39" spans="1:23" x14ac:dyDescent="0.1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1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4.25" x14ac:dyDescent="0.15">
      <c r="A45" s="7" t="s">
        <v>109</v>
      </c>
    </row>
    <row r="46" spans="1:23" x14ac:dyDescent="0.1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1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1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1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1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1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1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1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1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1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1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1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1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1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1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1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1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130241040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10461250.710000001</v>
      </c>
    </row>
    <row r="18" spans="1:22" x14ac:dyDescent="0.15">
      <c r="G18" s="1" t="s">
        <v>12</v>
      </c>
      <c r="H18" s="2"/>
      <c r="I18" s="2">
        <v>26015988</v>
      </c>
    </row>
    <row r="19" spans="1:22" x14ac:dyDescent="0.15">
      <c r="A19" s="2"/>
      <c r="G19" s="1" t="s">
        <v>24</v>
      </c>
      <c r="H19" s="2"/>
      <c r="I19" s="2">
        <f>I18+I17-I16</f>
        <v>7477238.7100000009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107619.01</v>
      </c>
    </row>
    <row r="22" spans="1:22" x14ac:dyDescent="0.15">
      <c r="G22" s="1"/>
      <c r="H22" s="1" t="s">
        <v>39</v>
      </c>
      <c r="I22" s="2">
        <v>25516.36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1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2688886</v>
      </c>
    </row>
    <row r="39" spans="1:23" x14ac:dyDescent="0.1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1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1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1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1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1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1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129047520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10177362.6</v>
      </c>
    </row>
    <row r="18" spans="1:22" x14ac:dyDescent="0.15">
      <c r="G18" s="1" t="s">
        <v>12</v>
      </c>
      <c r="H18" s="2"/>
      <c r="I18" s="2">
        <v>25809504</v>
      </c>
    </row>
    <row r="19" spans="1:22" x14ac:dyDescent="0.15">
      <c r="A19" s="2"/>
      <c r="G19" s="1" t="s">
        <v>24</v>
      </c>
      <c r="H19" s="2"/>
      <c r="I19" s="2">
        <f>I18+I17-I16</f>
        <v>6986866.6000000015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107407.64</v>
      </c>
    </row>
    <row r="22" spans="1:22" x14ac:dyDescent="0.15">
      <c r="G22" s="1"/>
      <c r="H22" s="1" t="s">
        <v>39</v>
      </c>
      <c r="I22" s="2">
        <v>25466.47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1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1942382</v>
      </c>
    </row>
    <row r="39" spans="1:23" x14ac:dyDescent="0.1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1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7"/>
  <sheetViews>
    <sheetView zoomScale="80" zoomScaleNormal="80" workbookViewId="0">
      <selection activeCell="B22" sqref="B22"/>
    </sheetView>
  </sheetViews>
  <sheetFormatPr defaultRowHeight="13.5" x14ac:dyDescent="0.15"/>
  <cols>
    <col min="1" max="1" width="21.75" style="135" customWidth="1"/>
    <col min="2" max="2" width="20.875" style="135" customWidth="1"/>
    <col min="3" max="3" width="3.375" style="143" customWidth="1"/>
    <col min="4" max="4" width="20.625" style="135" customWidth="1"/>
    <col min="5" max="5" width="22" style="135" customWidth="1"/>
    <col min="6" max="6" width="1.875" style="143" customWidth="1"/>
    <col min="7" max="7" width="24.625" style="135" customWidth="1"/>
    <col min="8" max="8" width="17.875" style="135" customWidth="1"/>
    <col min="9" max="9" width="21.625" style="135" customWidth="1"/>
    <col min="10" max="10" width="7.125" style="135" customWidth="1"/>
    <col min="11" max="13" width="9" style="135"/>
    <col min="14" max="14" width="15.5" style="135" bestFit="1" customWidth="1"/>
    <col min="15" max="16384" width="9" style="135"/>
  </cols>
  <sheetData>
    <row r="1" spans="1:10" ht="14.25" x14ac:dyDescent="0.15">
      <c r="A1" s="165" t="s">
        <v>233</v>
      </c>
      <c r="B1" s="159"/>
      <c r="C1" s="159"/>
      <c r="D1" s="159"/>
      <c r="E1" s="159"/>
      <c r="F1" s="159"/>
      <c r="G1" s="159"/>
      <c r="H1" s="159"/>
      <c r="I1" s="159"/>
      <c r="J1" s="159"/>
    </row>
    <row r="2" spans="1:10" x14ac:dyDescent="0.15">
      <c r="A2" s="166" t="s">
        <v>0</v>
      </c>
      <c r="B2" s="159"/>
      <c r="C2" s="159"/>
      <c r="D2" s="166" t="s">
        <v>234</v>
      </c>
      <c r="E2" s="159"/>
      <c r="F2" s="159"/>
      <c r="G2" s="166" t="s">
        <v>235</v>
      </c>
      <c r="H2" s="159"/>
      <c r="I2" s="161"/>
      <c r="J2" s="159"/>
    </row>
    <row r="3" spans="1:10" x14ac:dyDescent="0.15">
      <c r="A3" s="160" t="s">
        <v>236</v>
      </c>
      <c r="B3" s="161">
        <v>61618634.509999998</v>
      </c>
      <c r="C3" s="159"/>
      <c r="D3" s="160" t="s">
        <v>236</v>
      </c>
      <c r="E3" s="161">
        <v>35828307.899999999</v>
      </c>
      <c r="F3" s="159"/>
      <c r="G3" s="160" t="s">
        <v>237</v>
      </c>
      <c r="H3" s="159"/>
      <c r="I3" s="173" t="s">
        <v>238</v>
      </c>
      <c r="J3" s="160" t="s">
        <v>239</v>
      </c>
    </row>
    <row r="4" spans="1:10" x14ac:dyDescent="0.15">
      <c r="A4" s="160" t="s">
        <v>240</v>
      </c>
      <c r="B4" s="174">
        <v>61041059.049999997</v>
      </c>
      <c r="C4" s="159"/>
      <c r="D4" s="160" t="s">
        <v>241</v>
      </c>
      <c r="E4" s="174">
        <v>10830057.26</v>
      </c>
      <c r="F4" s="159"/>
      <c r="G4" s="159"/>
      <c r="H4" s="160" t="s">
        <v>242</v>
      </c>
      <c r="I4" s="159">
        <v>23</v>
      </c>
      <c r="J4" s="159">
        <v>-3</v>
      </c>
    </row>
    <row r="5" spans="1:10" x14ac:dyDescent="0.15">
      <c r="A5" s="160" t="s">
        <v>243</v>
      </c>
      <c r="B5" s="161">
        <v>723120247.33000004</v>
      </c>
      <c r="C5" s="159"/>
      <c r="D5" s="160" t="s">
        <v>244</v>
      </c>
      <c r="E5" s="161">
        <v>24998250.640000001</v>
      </c>
      <c r="F5" s="159"/>
      <c r="G5" s="159"/>
      <c r="H5" s="160" t="s">
        <v>245</v>
      </c>
      <c r="I5" s="159">
        <v>6</v>
      </c>
      <c r="J5" s="159"/>
    </row>
    <row r="6" spans="1:10" x14ac:dyDescent="0.15">
      <c r="A6" s="160" t="s">
        <v>241</v>
      </c>
      <c r="B6" s="161">
        <v>662079188.27999997</v>
      </c>
      <c r="C6" s="159"/>
      <c r="D6" s="160" t="s">
        <v>246</v>
      </c>
      <c r="E6" s="161">
        <v>8000000</v>
      </c>
      <c r="F6" s="159"/>
      <c r="G6" s="159"/>
      <c r="H6" s="160" t="s">
        <v>247</v>
      </c>
      <c r="I6" s="159">
        <v>171</v>
      </c>
      <c r="J6" s="159">
        <v>-2</v>
      </c>
    </row>
    <row r="7" spans="1:10" x14ac:dyDescent="0.15">
      <c r="A7" s="160" t="s">
        <v>246</v>
      </c>
      <c r="B7" s="161">
        <v>50000000</v>
      </c>
      <c r="C7" s="159"/>
      <c r="D7" s="160" t="s">
        <v>248</v>
      </c>
      <c r="E7" s="174">
        <v>45000000</v>
      </c>
      <c r="F7" s="159"/>
      <c r="G7" s="159"/>
      <c r="H7" s="160" t="s">
        <v>249</v>
      </c>
      <c r="I7" s="159">
        <v>29</v>
      </c>
      <c r="J7" s="159">
        <v>-2</v>
      </c>
    </row>
    <row r="8" spans="1:10" x14ac:dyDescent="0.15">
      <c r="A8" s="160" t="s">
        <v>248</v>
      </c>
      <c r="B8" s="161">
        <v>717000000</v>
      </c>
      <c r="C8" s="159"/>
      <c r="D8" s="160" t="s">
        <v>250</v>
      </c>
      <c r="E8" s="161">
        <v>0</v>
      </c>
      <c r="F8" s="159"/>
      <c r="G8" s="160"/>
      <c r="H8" s="159"/>
      <c r="I8" s="159"/>
      <c r="J8" s="159"/>
    </row>
    <row r="9" spans="1:10" x14ac:dyDescent="0.15">
      <c r="A9" s="160" t="s">
        <v>251</v>
      </c>
      <c r="B9" s="161">
        <v>0</v>
      </c>
      <c r="C9" s="159"/>
      <c r="D9" s="160" t="s">
        <v>252</v>
      </c>
      <c r="E9" s="162">
        <v>1311</v>
      </c>
      <c r="F9" s="159"/>
      <c r="G9" s="159"/>
      <c r="H9" s="160"/>
      <c r="I9" s="159"/>
      <c r="J9" s="159"/>
    </row>
    <row r="10" spans="1:10" x14ac:dyDescent="0.15">
      <c r="A10" s="160" t="s">
        <v>253</v>
      </c>
      <c r="B10" s="161">
        <v>10000000</v>
      </c>
      <c r="C10" s="159"/>
      <c r="D10" s="160" t="s">
        <v>254</v>
      </c>
      <c r="E10" s="161">
        <v>507841.3</v>
      </c>
      <c r="F10" s="159"/>
      <c r="G10" s="160"/>
      <c r="H10" s="160" t="s">
        <v>255</v>
      </c>
      <c r="I10" s="162">
        <v>229</v>
      </c>
      <c r="J10" s="159"/>
    </row>
    <row r="11" spans="1:10" x14ac:dyDescent="0.15">
      <c r="A11" s="160" t="s">
        <v>256</v>
      </c>
      <c r="B11" s="161">
        <v>834214.55</v>
      </c>
      <c r="C11" s="159"/>
      <c r="D11" s="159"/>
      <c r="E11" s="161"/>
      <c r="F11" s="159"/>
      <c r="G11" s="160"/>
      <c r="H11" s="160" t="s">
        <v>257</v>
      </c>
      <c r="I11" s="162">
        <v>-7</v>
      </c>
      <c r="J11" s="159"/>
    </row>
    <row r="12" spans="1:10" x14ac:dyDescent="0.15">
      <c r="A12" s="160" t="s">
        <v>250</v>
      </c>
      <c r="B12" s="174">
        <v>0</v>
      </c>
      <c r="C12" s="159"/>
      <c r="D12" s="159"/>
      <c r="E12" s="161"/>
      <c r="F12" s="159"/>
      <c r="G12" s="160" t="s">
        <v>258</v>
      </c>
      <c r="H12" s="159"/>
      <c r="I12" s="161"/>
      <c r="J12" s="159"/>
    </row>
    <row r="13" spans="1:10" x14ac:dyDescent="0.15">
      <c r="A13" s="160" t="s">
        <v>254</v>
      </c>
      <c r="B13" s="161">
        <v>117463.95999999999</v>
      </c>
      <c r="C13" s="159"/>
      <c r="D13" s="159"/>
      <c r="E13" s="161"/>
      <c r="F13" s="159"/>
      <c r="G13" s="160"/>
      <c r="H13" s="160" t="s">
        <v>259</v>
      </c>
      <c r="I13" s="161">
        <v>159585600</v>
      </c>
      <c r="J13" s="159"/>
    </row>
    <row r="14" spans="1:10" x14ac:dyDescent="0.15">
      <c r="A14" s="159"/>
      <c r="B14" s="161"/>
      <c r="C14" s="159"/>
      <c r="D14" s="159"/>
      <c r="E14" s="159"/>
      <c r="F14" s="159"/>
      <c r="G14" s="160"/>
      <c r="H14" s="160" t="s">
        <v>260</v>
      </c>
      <c r="I14" s="161">
        <v>-4871280</v>
      </c>
      <c r="J14" s="159"/>
    </row>
    <row r="15" spans="1:10" x14ac:dyDescent="0.15">
      <c r="A15" s="160"/>
      <c r="B15" s="161"/>
      <c r="C15" s="159"/>
      <c r="D15" s="159"/>
      <c r="E15" s="159"/>
      <c r="F15" s="159"/>
      <c r="G15" s="160"/>
      <c r="H15" s="160" t="s">
        <v>261</v>
      </c>
      <c r="I15" s="161">
        <v>154714320</v>
      </c>
      <c r="J15" s="159"/>
    </row>
    <row r="16" spans="1:10" x14ac:dyDescent="0.15">
      <c r="A16" s="160"/>
      <c r="B16" s="161"/>
      <c r="C16" s="159"/>
      <c r="D16" s="159"/>
      <c r="E16" s="159"/>
      <c r="F16" s="159"/>
      <c r="G16" s="160" t="s">
        <v>248</v>
      </c>
      <c r="H16" s="161"/>
      <c r="I16" s="161">
        <v>33000000</v>
      </c>
      <c r="J16" s="159"/>
    </row>
    <row r="17" spans="1:22" x14ac:dyDescent="0.15">
      <c r="A17" s="164"/>
      <c r="B17" s="161"/>
      <c r="C17" s="159"/>
      <c r="D17" s="159"/>
      <c r="E17" s="159"/>
      <c r="F17" s="159"/>
      <c r="G17" s="160" t="s">
        <v>262</v>
      </c>
      <c r="H17" s="161"/>
      <c r="I17" s="161">
        <v>8946862.4000000004</v>
      </c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</row>
    <row r="18" spans="1:22" x14ac:dyDescent="0.15">
      <c r="A18" s="159"/>
      <c r="B18" s="159"/>
      <c r="C18" s="159"/>
      <c r="D18" s="159"/>
      <c r="E18" s="159"/>
      <c r="F18" s="159"/>
      <c r="G18" s="160" t="s">
        <v>244</v>
      </c>
      <c r="H18" s="161"/>
      <c r="I18" s="161">
        <v>31917120</v>
      </c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</row>
    <row r="19" spans="1:22" x14ac:dyDescent="0.15">
      <c r="A19" s="161"/>
      <c r="B19" s="159"/>
      <c r="C19" s="159"/>
      <c r="D19" s="159"/>
      <c r="E19" s="159"/>
      <c r="F19" s="159"/>
      <c r="G19" s="160" t="s">
        <v>263</v>
      </c>
      <c r="H19" s="161"/>
      <c r="I19" s="161">
        <v>7863982.3999999985</v>
      </c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</row>
    <row r="20" spans="1:22" x14ac:dyDescent="0.15">
      <c r="A20" s="159"/>
      <c r="B20" s="159"/>
      <c r="C20" s="159"/>
      <c r="D20" s="161"/>
      <c r="E20" s="159"/>
      <c r="F20" s="159"/>
      <c r="G20" s="160" t="s">
        <v>264</v>
      </c>
      <c r="H20" s="159"/>
      <c r="I20" s="161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</row>
    <row r="21" spans="1:22" x14ac:dyDescent="0.15">
      <c r="A21" s="159"/>
      <c r="B21" s="159"/>
      <c r="C21" s="159"/>
      <c r="D21" s="159"/>
      <c r="E21" s="159"/>
      <c r="F21" s="159"/>
      <c r="G21" s="160"/>
      <c r="H21" s="160" t="s">
        <v>265</v>
      </c>
      <c r="I21" s="161">
        <v>197763.36</v>
      </c>
      <c r="J21" s="159"/>
      <c r="K21" s="159"/>
      <c r="L21" s="159"/>
      <c r="M21" s="159"/>
      <c r="N21" s="161"/>
      <c r="O21" s="159"/>
      <c r="P21" s="159"/>
      <c r="Q21" s="159"/>
      <c r="R21" s="159"/>
      <c r="S21" s="159"/>
      <c r="T21" s="159"/>
      <c r="U21" s="159"/>
      <c r="V21" s="159"/>
    </row>
    <row r="22" spans="1:22" x14ac:dyDescent="0.15">
      <c r="A22" s="159"/>
      <c r="B22" s="159"/>
      <c r="C22" s="159"/>
      <c r="D22" s="159"/>
      <c r="E22" s="159"/>
      <c r="F22" s="159"/>
      <c r="G22" s="160"/>
      <c r="H22" s="160" t="s">
        <v>266</v>
      </c>
      <c r="I22" s="161">
        <v>46360.99</v>
      </c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</row>
    <row r="23" spans="1:22" x14ac:dyDescent="0.15">
      <c r="A23" s="159"/>
      <c r="B23" s="159"/>
      <c r="C23" s="159"/>
      <c r="D23" s="159"/>
      <c r="E23" s="159"/>
      <c r="F23" s="159"/>
      <c r="G23" s="160"/>
      <c r="H23" s="160" t="s">
        <v>267</v>
      </c>
      <c r="I23" s="161">
        <v>3885.97</v>
      </c>
      <c r="J23" s="159"/>
      <c r="K23" s="159"/>
      <c r="L23" s="159"/>
      <c r="M23" s="159"/>
      <c r="N23" s="161"/>
      <c r="O23" s="159"/>
      <c r="P23" s="159"/>
      <c r="Q23" s="159"/>
      <c r="R23" s="159"/>
      <c r="S23" s="159"/>
      <c r="T23" s="159"/>
      <c r="U23" s="159"/>
      <c r="V23" s="159"/>
    </row>
    <row r="24" spans="1:22" x14ac:dyDescent="0.15">
      <c r="A24" s="166" t="s">
        <v>268</v>
      </c>
      <c r="B24" s="159"/>
      <c r="C24" s="159"/>
      <c r="D24" s="159"/>
      <c r="E24" s="159"/>
      <c r="F24" s="159"/>
      <c r="G24" s="159"/>
      <c r="H24" s="160" t="s">
        <v>269</v>
      </c>
      <c r="I24" s="161">
        <v>1522</v>
      </c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</row>
    <row r="25" spans="1:22" x14ac:dyDescent="0.15">
      <c r="A25" s="160" t="s">
        <v>270</v>
      </c>
      <c r="B25" s="161">
        <v>795000000</v>
      </c>
      <c r="C25" s="159"/>
      <c r="D25" s="159"/>
      <c r="E25" s="159"/>
      <c r="F25" s="159"/>
      <c r="G25" s="159"/>
      <c r="H25" s="160" t="s">
        <v>271</v>
      </c>
      <c r="I25" s="161">
        <v>249532.31999999998</v>
      </c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</row>
    <row r="26" spans="1:22" x14ac:dyDescent="0.15">
      <c r="A26" s="160" t="s">
        <v>272</v>
      </c>
      <c r="B26" s="161">
        <v>117956429.69</v>
      </c>
      <c r="C26" s="159"/>
      <c r="D26" s="159"/>
      <c r="E26" s="159"/>
      <c r="F26" s="159"/>
      <c r="G26" s="160"/>
      <c r="H26" s="160"/>
      <c r="I26" s="161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</row>
    <row r="27" spans="1:22" x14ac:dyDescent="0.15">
      <c r="A27" s="160" t="s">
        <v>273</v>
      </c>
      <c r="B27" s="161">
        <v>874837.58</v>
      </c>
      <c r="C27" s="159"/>
      <c r="D27" s="159"/>
      <c r="E27" s="159"/>
      <c r="F27" s="159"/>
      <c r="G27" s="160"/>
      <c r="H27" s="160"/>
      <c r="I27" s="161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</row>
    <row r="28" spans="1:22" x14ac:dyDescent="0.15">
      <c r="A28" s="159"/>
      <c r="B28" s="159"/>
      <c r="C28" s="159"/>
      <c r="D28" s="159"/>
      <c r="E28" s="159"/>
      <c r="F28" s="159"/>
      <c r="G28" s="160"/>
      <c r="H28" s="160"/>
      <c r="I28" s="161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</row>
    <row r="29" spans="1:22" x14ac:dyDescent="0.15">
      <c r="A29" s="159"/>
      <c r="B29" s="159"/>
      <c r="C29" s="159"/>
      <c r="D29" s="159"/>
      <c r="E29" s="159"/>
      <c r="F29" s="159"/>
      <c r="G29" s="160"/>
      <c r="H29" s="160"/>
      <c r="I29" s="161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</row>
    <row r="30" spans="1:22" s="143" customFormat="1" x14ac:dyDescent="0.15">
      <c r="A30" s="167"/>
      <c r="B30" s="167"/>
      <c r="C30" s="167"/>
      <c r="D30" s="167"/>
      <c r="E30" s="167"/>
      <c r="F30" s="167"/>
      <c r="G30" s="167"/>
      <c r="H30" s="167"/>
      <c r="I30" s="167"/>
      <c r="J30" s="159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</row>
    <row r="31" spans="1:22" ht="14.25" x14ac:dyDescent="0.15">
      <c r="A31" s="165" t="s">
        <v>274</v>
      </c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</row>
    <row r="32" spans="1:22" s="143" customFormat="1" x14ac:dyDescent="0.15">
      <c r="A32" s="166" t="s">
        <v>275</v>
      </c>
      <c r="B32" s="159"/>
      <c r="C32" s="167"/>
      <c r="D32" s="166" t="s">
        <v>276</v>
      </c>
      <c r="E32" s="159"/>
      <c r="F32" s="167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</row>
    <row r="33" spans="1:23" s="143" customFormat="1" x14ac:dyDescent="0.15">
      <c r="A33" s="160" t="s">
        <v>277</v>
      </c>
      <c r="B33" s="162">
        <v>3925</v>
      </c>
      <c r="C33" s="167"/>
      <c r="D33" s="160" t="s">
        <v>278</v>
      </c>
      <c r="E33" s="161">
        <v>8386183</v>
      </c>
      <c r="F33" s="167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67"/>
    </row>
    <row r="34" spans="1:23" s="143" customFormat="1" x14ac:dyDescent="0.15">
      <c r="A34" s="160" t="s">
        <v>279</v>
      </c>
      <c r="B34" s="162">
        <v>726</v>
      </c>
      <c r="C34" s="167"/>
      <c r="D34" s="160" t="s">
        <v>280</v>
      </c>
      <c r="E34" s="161">
        <v>8165951</v>
      </c>
      <c r="F34" s="167"/>
      <c r="G34" s="161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67"/>
    </row>
    <row r="35" spans="1:23" s="143" customFormat="1" x14ac:dyDescent="0.15">
      <c r="A35" s="160" t="s">
        <v>281</v>
      </c>
      <c r="B35" s="175">
        <v>14278</v>
      </c>
      <c r="C35" s="167"/>
      <c r="D35" s="160" t="s">
        <v>282</v>
      </c>
      <c r="E35" s="161">
        <v>-229070</v>
      </c>
      <c r="F35" s="167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67"/>
    </row>
    <row r="36" spans="1:23" s="143" customFormat="1" x14ac:dyDescent="0.15">
      <c r="A36" s="160" t="s">
        <v>283</v>
      </c>
      <c r="B36" s="162">
        <v>2235</v>
      </c>
      <c r="C36" s="167"/>
      <c r="D36" s="160" t="s">
        <v>284</v>
      </c>
      <c r="E36" s="161">
        <v>-396654</v>
      </c>
      <c r="F36" s="167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67"/>
    </row>
    <row r="37" spans="1:23" s="143" customFormat="1" x14ac:dyDescent="0.15">
      <c r="A37" s="160" t="s">
        <v>271</v>
      </c>
      <c r="B37" s="162">
        <v>21164</v>
      </c>
      <c r="C37" s="167"/>
      <c r="D37" s="160" t="s">
        <v>285</v>
      </c>
      <c r="E37" s="161">
        <v>-1795984</v>
      </c>
      <c r="F37" s="167"/>
      <c r="G37" s="161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67"/>
    </row>
    <row r="38" spans="1:23" x14ac:dyDescent="0.15">
      <c r="A38" s="160" t="s">
        <v>286</v>
      </c>
      <c r="B38" s="162"/>
      <c r="C38" s="159"/>
      <c r="D38" s="160" t="s">
        <v>287</v>
      </c>
      <c r="E38" s="168">
        <v>4344232</v>
      </c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</row>
    <row r="39" spans="1:23" x14ac:dyDescent="0.15">
      <c r="A39" s="160" t="s">
        <v>288</v>
      </c>
      <c r="B39" s="162"/>
      <c r="C39" s="159"/>
      <c r="D39" s="160" t="s">
        <v>289</v>
      </c>
      <c r="E39" s="168">
        <v>75803</v>
      </c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</row>
    <row r="40" spans="1:23" s="143" customFormat="1" x14ac:dyDescent="0.15">
      <c r="A40" s="159"/>
      <c r="B40" s="159"/>
      <c r="C40" s="167"/>
      <c r="D40" s="160" t="s">
        <v>290</v>
      </c>
      <c r="E40" s="161">
        <v>-9599</v>
      </c>
      <c r="F40" s="167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</row>
    <row r="41" spans="1:23" s="143" customFormat="1" x14ac:dyDescent="0.15">
      <c r="A41" s="159"/>
      <c r="B41" s="163"/>
      <c r="C41" s="167"/>
      <c r="D41" s="159"/>
      <c r="E41" s="159"/>
      <c r="F41" s="167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</row>
    <row r="43" spans="1:23" x14ac:dyDescent="0.15">
      <c r="A43" s="166" t="s">
        <v>291</v>
      </c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</row>
    <row r="44" spans="1:23" x14ac:dyDescent="0.15">
      <c r="A44" s="160" t="s">
        <v>248</v>
      </c>
      <c r="B44" s="161">
        <v>1000000</v>
      </c>
      <c r="C44" s="161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</row>
    <row r="45" spans="1:23" x14ac:dyDescent="0.15">
      <c r="A45" s="160" t="s">
        <v>262</v>
      </c>
      <c r="B45" s="161">
        <v>1000000</v>
      </c>
      <c r="C45" s="161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</row>
    <row r="46" spans="1:23" x14ac:dyDescent="0.15">
      <c r="A46" s="172"/>
      <c r="B46" s="172"/>
      <c r="C46" s="176"/>
      <c r="D46" s="172"/>
      <c r="E46" s="177"/>
      <c r="F46" s="176"/>
      <c r="G46" s="178"/>
      <c r="H46" s="178"/>
      <c r="I46" s="178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</row>
    <row r="47" spans="1:23" x14ac:dyDescent="0.15">
      <c r="A47" s="159"/>
      <c r="B47" s="159"/>
      <c r="C47" s="159"/>
      <c r="D47" s="182"/>
      <c r="E47" s="169"/>
      <c r="F47" s="182"/>
      <c r="G47" s="169"/>
      <c r="H47" s="171"/>
      <c r="I47" s="17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</row>
    <row r="48" spans="1:23" x14ac:dyDescent="0.15">
      <c r="A48" s="159"/>
      <c r="B48" s="159"/>
      <c r="C48" s="159"/>
      <c r="D48" s="182"/>
      <c r="E48" s="169"/>
      <c r="F48" s="182"/>
      <c r="G48" s="169"/>
      <c r="H48" s="171"/>
      <c r="I48" s="17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</row>
    <row r="49" spans="1:14" x14ac:dyDescent="0.15">
      <c r="A49" s="169"/>
      <c r="B49" s="182"/>
      <c r="C49" s="182"/>
      <c r="D49" s="182"/>
      <c r="E49" s="169"/>
      <c r="F49" s="182"/>
      <c r="G49" s="169"/>
      <c r="H49" s="171"/>
      <c r="I49" s="179"/>
      <c r="J49" s="159"/>
      <c r="K49" s="159"/>
      <c r="L49" s="159"/>
      <c r="M49" s="159"/>
      <c r="N49" s="159"/>
    </row>
    <row r="50" spans="1:14" x14ac:dyDescent="0.15">
      <c r="A50" s="169"/>
      <c r="B50" s="182"/>
      <c r="C50" s="182"/>
      <c r="D50" s="182"/>
      <c r="E50" s="169"/>
      <c r="F50" s="182"/>
      <c r="G50" s="169"/>
      <c r="H50" s="171"/>
      <c r="I50" s="179"/>
      <c r="J50" s="159"/>
      <c r="K50" s="159"/>
      <c r="L50" s="159"/>
      <c r="M50" s="159"/>
      <c r="N50" s="159"/>
    </row>
    <row r="51" spans="1:14" x14ac:dyDescent="0.15">
      <c r="A51" s="169"/>
      <c r="B51" s="182"/>
      <c r="C51" s="182"/>
      <c r="D51" s="182"/>
      <c r="E51" s="169"/>
      <c r="F51" s="182"/>
      <c r="G51" s="169"/>
      <c r="H51" s="171"/>
      <c r="I51" s="179"/>
      <c r="J51" s="159"/>
      <c r="K51" s="159"/>
      <c r="L51" s="159"/>
      <c r="M51" s="159"/>
      <c r="N51" s="168"/>
    </row>
    <row r="52" spans="1:14" x14ac:dyDescent="0.15">
      <c r="A52" s="169"/>
      <c r="B52" s="182"/>
      <c r="C52" s="182"/>
      <c r="D52" s="182"/>
      <c r="E52" s="169"/>
      <c r="F52" s="182"/>
      <c r="G52" s="169"/>
      <c r="H52" s="171"/>
      <c r="I52" s="179"/>
      <c r="J52" s="159"/>
      <c r="K52" s="159"/>
      <c r="L52" s="159"/>
      <c r="M52" s="159"/>
      <c r="N52" s="159"/>
    </row>
    <row r="53" spans="1:14" x14ac:dyDescent="0.15">
      <c r="A53" s="169"/>
      <c r="B53" s="182"/>
      <c r="C53" s="182"/>
      <c r="D53" s="182"/>
      <c r="E53" s="169"/>
      <c r="F53" s="182"/>
      <c r="G53" s="169"/>
      <c r="H53" s="171"/>
      <c r="I53" s="179"/>
      <c r="J53" s="159"/>
      <c r="K53" s="159"/>
      <c r="L53" s="159"/>
      <c r="M53" s="159"/>
      <c r="N53" s="159"/>
    </row>
    <row r="54" spans="1:14" x14ac:dyDescent="0.15">
      <c r="A54" s="172"/>
      <c r="B54" s="159"/>
      <c r="C54" s="159"/>
      <c r="D54" s="159"/>
      <c r="E54" s="159"/>
      <c r="F54" s="159"/>
      <c r="G54" s="159"/>
      <c r="H54" s="181"/>
      <c r="I54" s="181"/>
      <c r="J54" s="159"/>
      <c r="K54" s="159"/>
      <c r="L54" s="159"/>
      <c r="M54" s="159"/>
      <c r="N54" s="159"/>
    </row>
    <row r="55" spans="1:14" x14ac:dyDescent="0.15">
      <c r="A55" s="170"/>
      <c r="B55" s="180"/>
      <c r="C55" s="159"/>
      <c r="D55" s="180"/>
      <c r="E55" s="169"/>
      <c r="F55" s="159"/>
      <c r="G55" s="169"/>
      <c r="H55" s="171"/>
      <c r="I55" s="179"/>
      <c r="J55" s="159"/>
      <c r="K55" s="159"/>
      <c r="L55" s="159"/>
      <c r="M55" s="159"/>
      <c r="N55" s="159"/>
    </row>
    <row r="56" spans="1:14" x14ac:dyDescent="0.15">
      <c r="A56" s="170"/>
      <c r="B56" s="180"/>
      <c r="C56" s="159"/>
      <c r="D56" s="180"/>
      <c r="E56" s="169"/>
      <c r="F56" s="159"/>
      <c r="G56" s="169"/>
      <c r="H56" s="171"/>
      <c r="I56" s="179"/>
      <c r="J56" s="159"/>
      <c r="K56" s="159"/>
      <c r="L56" s="159"/>
      <c r="M56" s="159"/>
      <c r="N56" s="159"/>
    </row>
    <row r="57" spans="1:14" x14ac:dyDescent="0.15">
      <c r="A57" s="170"/>
      <c r="B57" s="180"/>
      <c r="C57" s="159"/>
      <c r="D57" s="180"/>
      <c r="E57" s="169"/>
      <c r="F57" s="159"/>
      <c r="G57" s="169"/>
      <c r="H57" s="171"/>
      <c r="I57" s="179"/>
      <c r="J57" s="159"/>
      <c r="K57" s="159"/>
      <c r="L57" s="159"/>
      <c r="M57" s="159"/>
      <c r="N57" s="15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1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1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1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1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15">
      <c r="B14" s="2"/>
      <c r="G14" s="1"/>
      <c r="H14" s="1" t="s">
        <v>31</v>
      </c>
      <c r="I14" s="2">
        <v>-704904</v>
      </c>
    </row>
    <row r="15" spans="1:9" x14ac:dyDescent="0.15">
      <c r="A15" s="1"/>
      <c r="B15" s="2"/>
      <c r="G15" s="1"/>
      <c r="H15" s="1" t="s">
        <v>32</v>
      </c>
      <c r="I15" s="2">
        <f>I14+I13</f>
        <v>125911116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11095991.43</v>
      </c>
    </row>
    <row r="18" spans="1:22" x14ac:dyDescent="0.15">
      <c r="G18" s="1" t="s">
        <v>12</v>
      </c>
      <c r="H18" s="2"/>
      <c r="I18" s="2">
        <v>25259244</v>
      </c>
    </row>
    <row r="19" spans="1:22" x14ac:dyDescent="0.15">
      <c r="A19" s="2"/>
      <c r="G19" s="1" t="s">
        <v>24</v>
      </c>
      <c r="H19" s="2"/>
      <c r="I19" s="2">
        <f>I18+I17-I16</f>
        <v>7355235.4299999997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106635.98</v>
      </c>
    </row>
    <row r="22" spans="1:22" x14ac:dyDescent="0.15">
      <c r="G22" s="1"/>
      <c r="H22" s="1" t="s">
        <v>39</v>
      </c>
      <c r="I22" s="2">
        <v>25283.64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1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1753451</v>
      </c>
    </row>
    <row r="39" spans="1:23" x14ac:dyDescent="0.1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1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1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1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1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1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15">
      <c r="B14" s="2"/>
      <c r="G14" s="1"/>
      <c r="H14" s="1" t="s">
        <v>31</v>
      </c>
      <c r="I14" s="2">
        <v>-697200</v>
      </c>
    </row>
    <row r="15" spans="1:9" x14ac:dyDescent="0.15">
      <c r="A15" s="1"/>
      <c r="B15" s="2"/>
      <c r="G15" s="1"/>
      <c r="H15" s="1" t="s">
        <v>32</v>
      </c>
      <c r="I15" s="2">
        <f>I14+I13</f>
        <v>120607680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19868378.710000001</v>
      </c>
    </row>
    <row r="18" spans="1:22" x14ac:dyDescent="0.15">
      <c r="G18" s="1" t="s">
        <v>12</v>
      </c>
      <c r="H18" s="2"/>
      <c r="I18" s="2">
        <v>24262980</v>
      </c>
    </row>
    <row r="19" spans="1:22" x14ac:dyDescent="0.15">
      <c r="A19" s="2"/>
      <c r="G19" s="1" t="s">
        <v>24</v>
      </c>
      <c r="H19" s="2"/>
      <c r="I19" s="2">
        <f>I18+I17-I16</f>
        <v>6131358.7100000009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102428.37</v>
      </c>
    </row>
    <row r="22" spans="1:22" x14ac:dyDescent="0.15">
      <c r="G22" s="1"/>
      <c r="H22" s="1" t="s">
        <v>39</v>
      </c>
      <c r="I22" s="2">
        <v>24291.360000000001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1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2240518</v>
      </c>
    </row>
    <row r="39" spans="1:23" x14ac:dyDescent="0.1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1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1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1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1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1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120988440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20235274.260000002</v>
      </c>
    </row>
    <row r="18" spans="1:22" x14ac:dyDescent="0.15">
      <c r="G18" s="1" t="s">
        <v>12</v>
      </c>
      <c r="H18" s="2"/>
      <c r="I18" s="2">
        <v>24197148</v>
      </c>
    </row>
    <row r="19" spans="1:22" x14ac:dyDescent="0.15">
      <c r="A19" s="2"/>
      <c r="G19" s="1" t="s">
        <v>24</v>
      </c>
      <c r="H19" s="2"/>
      <c r="I19" s="2">
        <f>I18+I17-I16</f>
        <v>6432422.2600000054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99760.75</v>
      </c>
    </row>
    <row r="22" spans="1:22" x14ac:dyDescent="0.15">
      <c r="G22" s="1"/>
      <c r="H22" s="1" t="s">
        <v>39</v>
      </c>
      <c r="I22" s="2">
        <v>23661.81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1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1291927</v>
      </c>
    </row>
    <row r="39" spans="1:23" x14ac:dyDescent="0.1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1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1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1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1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1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1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157591140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19317152.66</v>
      </c>
    </row>
    <row r="18" spans="1:22" x14ac:dyDescent="0.15">
      <c r="G18" s="1" t="s">
        <v>12</v>
      </c>
      <c r="H18" s="2"/>
      <c r="I18" s="2">
        <v>31537272</v>
      </c>
    </row>
    <row r="19" spans="1:22" x14ac:dyDescent="0.15">
      <c r="A19" s="2"/>
      <c r="G19" s="1" t="s">
        <v>24</v>
      </c>
      <c r="H19" s="2"/>
      <c r="I19" s="2">
        <f>I18+I17-I16</f>
        <v>5054424.6599999964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95962.58</v>
      </c>
    </row>
    <row r="22" spans="1:22" x14ac:dyDescent="0.15">
      <c r="G22" s="1"/>
      <c r="H22" s="1" t="s">
        <v>39</v>
      </c>
      <c r="I22" s="2">
        <v>22765.41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1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1146286</v>
      </c>
    </row>
    <row r="39" spans="1:23" x14ac:dyDescent="0.1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1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1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1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1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1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1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15">
      <c r="B14" s="2"/>
      <c r="G14" s="1"/>
      <c r="H14" s="1" t="s">
        <v>31</v>
      </c>
      <c r="I14" s="2">
        <v>-4155120</v>
      </c>
    </row>
    <row r="15" spans="1:9" x14ac:dyDescent="0.15">
      <c r="A15" s="1"/>
      <c r="B15" s="2"/>
      <c r="G15" s="1"/>
      <c r="H15" s="1" t="s">
        <v>32</v>
      </c>
      <c r="I15" s="2">
        <f>I14+I13</f>
        <v>159582720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18141789.579999998</v>
      </c>
    </row>
    <row r="18" spans="1:22" x14ac:dyDescent="0.15">
      <c r="G18" s="1" t="s">
        <v>12</v>
      </c>
      <c r="H18" s="2"/>
      <c r="I18" s="2">
        <v>32562360</v>
      </c>
    </row>
    <row r="19" spans="1:22" x14ac:dyDescent="0.15">
      <c r="A19" s="2"/>
      <c r="G19" s="1" t="s">
        <v>24</v>
      </c>
      <c r="H19" s="2"/>
      <c r="I19" s="2">
        <f>I18+I17-I16</f>
        <v>4904149.5799999982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94505.33</v>
      </c>
    </row>
    <row r="22" spans="1:22" x14ac:dyDescent="0.15">
      <c r="G22" s="1"/>
      <c r="H22" s="1" t="s">
        <v>39</v>
      </c>
      <c r="I22" s="2">
        <v>22421.49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1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751532</v>
      </c>
    </row>
    <row r="39" spans="1:23" x14ac:dyDescent="0.1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1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1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1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1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1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1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15">
      <c r="B14" s="2"/>
      <c r="G14" s="1"/>
      <c r="H14" s="1" t="s">
        <v>31</v>
      </c>
      <c r="I14" s="2">
        <v>-678180</v>
      </c>
    </row>
    <row r="15" spans="1:9" x14ac:dyDescent="0.15">
      <c r="A15" s="1"/>
      <c r="B15" s="2"/>
      <c r="G15" s="1"/>
      <c r="H15" s="1" t="s">
        <v>32</v>
      </c>
      <c r="I15" s="2">
        <f>I14+I13</f>
        <v>188584560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11270133.68</v>
      </c>
    </row>
    <row r="18" spans="1:22" x14ac:dyDescent="0.15">
      <c r="G18" s="1" t="s">
        <v>12</v>
      </c>
      <c r="H18" s="2"/>
      <c r="I18" s="2">
        <v>37852548</v>
      </c>
    </row>
    <row r="19" spans="1:22" x14ac:dyDescent="0.15">
      <c r="A19" s="2"/>
      <c r="G19" s="1" t="s">
        <v>24</v>
      </c>
      <c r="H19" s="2"/>
      <c r="I19" s="2">
        <f>I18+I17-I16</f>
        <v>3322681.6799999997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90076.97</v>
      </c>
    </row>
    <row r="22" spans="1:22" x14ac:dyDescent="0.15">
      <c r="G22" s="1"/>
      <c r="H22" s="1" t="s">
        <v>39</v>
      </c>
      <c r="I22" s="2">
        <v>21376.39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1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684597</v>
      </c>
    </row>
    <row r="39" spans="1:23" x14ac:dyDescent="0.1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1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1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1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1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1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1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1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15">
      <c r="B14" s="2"/>
      <c r="G14" s="1"/>
      <c r="H14" s="1" t="s">
        <v>31</v>
      </c>
      <c r="I14" s="2">
        <v>-1366440</v>
      </c>
    </row>
    <row r="15" spans="1:9" x14ac:dyDescent="0.15">
      <c r="A15" s="1"/>
      <c r="B15" s="2"/>
      <c r="G15" s="1"/>
      <c r="H15" s="1" t="s">
        <v>32</v>
      </c>
      <c r="I15" s="2">
        <f>I14+I13</f>
        <v>188521920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10336504.4</v>
      </c>
    </row>
    <row r="18" spans="1:22" x14ac:dyDescent="0.15">
      <c r="G18" s="1" t="s">
        <v>12</v>
      </c>
      <c r="H18" s="2"/>
      <c r="I18" s="2">
        <v>37977672</v>
      </c>
    </row>
    <row r="19" spans="1:22" x14ac:dyDescent="0.15">
      <c r="A19" s="2"/>
      <c r="G19" s="1" t="s">
        <v>24</v>
      </c>
      <c r="H19" s="2"/>
      <c r="I19" s="2">
        <f>I18+I17-I16</f>
        <v>2514176.3999999985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88772.99</v>
      </c>
    </row>
    <row r="22" spans="1:22" x14ac:dyDescent="0.15">
      <c r="G22" s="1"/>
      <c r="H22" s="1" t="s">
        <v>39</v>
      </c>
      <c r="I22" s="2">
        <v>21068.67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1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817331</v>
      </c>
    </row>
    <row r="39" spans="1:23" x14ac:dyDescent="0.1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1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1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1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1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1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1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1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15">
      <c r="B14" s="2"/>
      <c r="G14" s="1"/>
      <c r="H14" s="1" t="s">
        <v>31</v>
      </c>
      <c r="I14" s="2">
        <v>-1368600</v>
      </c>
    </row>
    <row r="15" spans="1:9" x14ac:dyDescent="0.15">
      <c r="A15" s="1"/>
      <c r="B15" s="2"/>
      <c r="G15" s="1"/>
      <c r="H15" s="1" t="s">
        <v>32</v>
      </c>
      <c r="I15" s="2">
        <f>I14+I13</f>
        <v>187469100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10801984.710000001</v>
      </c>
    </row>
    <row r="18" spans="1:22" x14ac:dyDescent="0.15">
      <c r="G18" s="1" t="s">
        <v>12</v>
      </c>
      <c r="H18" s="2"/>
      <c r="I18" s="2">
        <v>37828308</v>
      </c>
    </row>
    <row r="19" spans="1:22" x14ac:dyDescent="0.15">
      <c r="A19" s="2"/>
      <c r="G19" s="1" t="s">
        <v>24</v>
      </c>
      <c r="H19" s="2"/>
      <c r="I19" s="2">
        <f>I18+I17-I16</f>
        <v>2830292.7100000009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88636.1</v>
      </c>
    </row>
    <row r="22" spans="1:22" x14ac:dyDescent="0.15">
      <c r="G22" s="1"/>
      <c r="H22" s="1" t="s">
        <v>39</v>
      </c>
      <c r="I22" s="2">
        <v>21036.36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1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772400</v>
      </c>
    </row>
    <row r="39" spans="1:23" x14ac:dyDescent="0.1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1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1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1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1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1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15">
      <c r="B14" s="2"/>
      <c r="G14" s="1"/>
      <c r="H14" s="1" t="s">
        <v>31</v>
      </c>
      <c r="I14" s="2">
        <v>-2060820</v>
      </c>
    </row>
    <row r="15" spans="1:9" x14ac:dyDescent="0.15">
      <c r="A15" s="1"/>
      <c r="B15" s="2"/>
      <c r="G15" s="1"/>
      <c r="H15" s="1" t="s">
        <v>32</v>
      </c>
      <c r="I15" s="2">
        <f>I14+I13</f>
        <v>182016120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12512388.5</v>
      </c>
    </row>
    <row r="18" spans="1:22" x14ac:dyDescent="0.15">
      <c r="G18" s="1" t="s">
        <v>12</v>
      </c>
      <c r="H18" s="2"/>
      <c r="I18" s="2">
        <v>36879564</v>
      </c>
    </row>
    <row r="19" spans="1:22" x14ac:dyDescent="0.15">
      <c r="A19" s="2"/>
      <c r="G19" s="1" t="s">
        <v>24</v>
      </c>
      <c r="H19" s="2"/>
      <c r="I19" s="2">
        <f>I18+I17-I16</f>
        <v>3591952.5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87878.61</v>
      </c>
    </row>
    <row r="22" spans="1:22" x14ac:dyDescent="0.15">
      <c r="G22" s="1"/>
      <c r="H22" s="1" t="s">
        <v>39</v>
      </c>
      <c r="I22" s="2">
        <v>20857.57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1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415097</v>
      </c>
    </row>
    <row r="39" spans="1:23" x14ac:dyDescent="0.1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1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1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1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1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1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15">
      <c r="B14" s="2"/>
      <c r="G14" s="1"/>
      <c r="H14" s="1" t="s">
        <v>31</v>
      </c>
      <c r="I14" s="2">
        <v>-2066040</v>
      </c>
    </row>
    <row r="15" spans="1:9" x14ac:dyDescent="0.15">
      <c r="A15" s="1"/>
      <c r="B15" s="2"/>
      <c r="G15" s="1"/>
      <c r="H15" s="1" t="s">
        <v>32</v>
      </c>
      <c r="I15" s="2">
        <f>I14+I13</f>
        <v>180276300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13327856.050000001</v>
      </c>
    </row>
    <row r="18" spans="1:22" x14ac:dyDescent="0.15">
      <c r="G18" s="1" t="s">
        <v>12</v>
      </c>
      <c r="H18" s="2"/>
      <c r="I18" s="2">
        <v>36470604</v>
      </c>
    </row>
    <row r="19" spans="1:22" x14ac:dyDescent="0.15">
      <c r="A19" s="2"/>
      <c r="G19" s="1" t="s">
        <v>24</v>
      </c>
      <c r="H19" s="2"/>
      <c r="I19" s="2">
        <f>I18+I17-I16</f>
        <v>3998460.049999997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86291.58</v>
      </c>
    </row>
    <row r="22" spans="1:22" x14ac:dyDescent="0.15">
      <c r="G22" s="1"/>
      <c r="H22" s="1" t="s">
        <v>39</v>
      </c>
      <c r="I22" s="2">
        <v>20483.02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1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231677</v>
      </c>
    </row>
    <row r="39" spans="1:23" x14ac:dyDescent="0.1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1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style="111" customWidth="1"/>
    <col min="2" max="2" width="20.875" style="111" customWidth="1"/>
    <col min="3" max="3" width="3.375" style="119" customWidth="1"/>
    <col min="4" max="4" width="20.625" style="111" customWidth="1"/>
    <col min="5" max="5" width="22" style="111" customWidth="1"/>
    <col min="6" max="6" width="1.875" style="119" customWidth="1"/>
    <col min="7" max="7" width="24.625" style="111" customWidth="1"/>
    <col min="8" max="8" width="17.875" style="111" customWidth="1"/>
    <col min="9" max="9" width="21.625" style="111" customWidth="1"/>
    <col min="10" max="10" width="7.125" style="111" customWidth="1"/>
    <col min="11" max="13" width="9" style="111"/>
    <col min="14" max="14" width="15.5" style="111" bestFit="1" customWidth="1"/>
    <col min="15" max="16384" width="9" style="111"/>
  </cols>
  <sheetData>
    <row r="1" spans="1:10" ht="14.25" x14ac:dyDescent="0.15">
      <c r="A1" s="141" t="s">
        <v>233</v>
      </c>
      <c r="B1" s="135"/>
      <c r="C1" s="135"/>
      <c r="D1" s="135"/>
      <c r="E1" s="135"/>
      <c r="F1" s="135"/>
      <c r="G1" s="135"/>
      <c r="H1" s="135"/>
      <c r="I1" s="135"/>
      <c r="J1" s="135"/>
    </row>
    <row r="2" spans="1:10" x14ac:dyDescent="0.15">
      <c r="A2" s="142" t="s">
        <v>0</v>
      </c>
      <c r="B2" s="135"/>
      <c r="C2" s="135"/>
      <c r="D2" s="142" t="s">
        <v>234</v>
      </c>
      <c r="E2" s="135"/>
      <c r="F2" s="135"/>
      <c r="G2" s="142" t="s">
        <v>235</v>
      </c>
      <c r="H2" s="135"/>
      <c r="I2" s="137"/>
      <c r="J2" s="135"/>
    </row>
    <row r="3" spans="1:10" x14ac:dyDescent="0.15">
      <c r="A3" s="136" t="s">
        <v>236</v>
      </c>
      <c r="B3" s="137">
        <v>61618634.509999998</v>
      </c>
      <c r="C3" s="135"/>
      <c r="D3" s="136" t="s">
        <v>236</v>
      </c>
      <c r="E3" s="137">
        <v>35828307.899999999</v>
      </c>
      <c r="F3" s="135"/>
      <c r="G3" s="136" t="s">
        <v>237</v>
      </c>
      <c r="H3" s="135"/>
      <c r="I3" s="149" t="s">
        <v>238</v>
      </c>
      <c r="J3" s="136" t="s">
        <v>239</v>
      </c>
    </row>
    <row r="4" spans="1:10" x14ac:dyDescent="0.15">
      <c r="A4" s="136" t="s">
        <v>240</v>
      </c>
      <c r="B4" s="150">
        <v>61041059.049999997</v>
      </c>
      <c r="C4" s="135"/>
      <c r="D4" s="136" t="s">
        <v>241</v>
      </c>
      <c r="E4" s="150">
        <v>10830057.26</v>
      </c>
      <c r="F4" s="135"/>
      <c r="G4" s="135"/>
      <c r="H4" s="136" t="s">
        <v>242</v>
      </c>
      <c r="I4" s="135">
        <v>23</v>
      </c>
      <c r="J4" s="135">
        <v>-3</v>
      </c>
    </row>
    <row r="5" spans="1:10" x14ac:dyDescent="0.15">
      <c r="A5" s="136" t="s">
        <v>243</v>
      </c>
      <c r="B5" s="137">
        <v>723120247.33000004</v>
      </c>
      <c r="C5" s="135"/>
      <c r="D5" s="136" t="s">
        <v>244</v>
      </c>
      <c r="E5" s="137">
        <v>24998250.640000001</v>
      </c>
      <c r="F5" s="135"/>
      <c r="G5" s="135"/>
      <c r="H5" s="136" t="s">
        <v>245</v>
      </c>
      <c r="I5" s="135">
        <v>6</v>
      </c>
      <c r="J5" s="135"/>
    </row>
    <row r="6" spans="1:10" x14ac:dyDescent="0.15">
      <c r="A6" s="136" t="s">
        <v>241</v>
      </c>
      <c r="B6" s="137">
        <v>662079188.27999997</v>
      </c>
      <c r="C6" s="135"/>
      <c r="D6" s="136" t="s">
        <v>246</v>
      </c>
      <c r="E6" s="137">
        <v>8000000</v>
      </c>
      <c r="F6" s="135"/>
      <c r="G6" s="135"/>
      <c r="H6" s="136" t="s">
        <v>247</v>
      </c>
      <c r="I6" s="135">
        <v>171</v>
      </c>
      <c r="J6" s="135">
        <v>-2</v>
      </c>
    </row>
    <row r="7" spans="1:10" x14ac:dyDescent="0.15">
      <c r="A7" s="136" t="s">
        <v>246</v>
      </c>
      <c r="B7" s="137">
        <v>50000000</v>
      </c>
      <c r="C7" s="135"/>
      <c r="D7" s="136" t="s">
        <v>248</v>
      </c>
      <c r="E7" s="150">
        <v>45000000</v>
      </c>
      <c r="F7" s="135"/>
      <c r="G7" s="135"/>
      <c r="H7" s="136" t="s">
        <v>249</v>
      </c>
      <c r="I7" s="135">
        <v>29</v>
      </c>
      <c r="J7" s="135">
        <v>-2</v>
      </c>
    </row>
    <row r="8" spans="1:10" x14ac:dyDescent="0.15">
      <c r="A8" s="136" t="s">
        <v>248</v>
      </c>
      <c r="B8" s="137">
        <v>717000000</v>
      </c>
      <c r="C8" s="135"/>
      <c r="D8" s="136" t="s">
        <v>250</v>
      </c>
      <c r="E8" s="137">
        <v>1329.6</v>
      </c>
      <c r="F8" s="135"/>
      <c r="G8" s="136"/>
      <c r="H8" s="135"/>
      <c r="I8" s="135"/>
      <c r="J8" s="135"/>
    </row>
    <row r="9" spans="1:10" x14ac:dyDescent="0.15">
      <c r="A9" s="136" t="s">
        <v>251</v>
      </c>
      <c r="B9" s="137">
        <v>8889</v>
      </c>
      <c r="C9" s="135"/>
      <c r="D9" s="136" t="s">
        <v>252</v>
      </c>
      <c r="E9" s="138">
        <v>1311</v>
      </c>
      <c r="F9" s="135"/>
      <c r="G9" s="135"/>
      <c r="H9" s="136"/>
      <c r="I9" s="135"/>
      <c r="J9" s="135"/>
    </row>
    <row r="10" spans="1:10" x14ac:dyDescent="0.15">
      <c r="A10" s="136" t="s">
        <v>253</v>
      </c>
      <c r="B10" s="137">
        <v>10000000</v>
      </c>
      <c r="C10" s="135"/>
      <c r="D10" s="136" t="s">
        <v>254</v>
      </c>
      <c r="E10" s="137">
        <v>507841.3</v>
      </c>
      <c r="F10" s="135"/>
      <c r="G10" s="136"/>
      <c r="H10" s="136" t="s">
        <v>255</v>
      </c>
      <c r="I10" s="138">
        <v>229</v>
      </c>
      <c r="J10" s="135"/>
    </row>
    <row r="11" spans="1:10" x14ac:dyDescent="0.15">
      <c r="A11" s="136" t="s">
        <v>256</v>
      </c>
      <c r="B11" s="137">
        <v>834214.55</v>
      </c>
      <c r="C11" s="135"/>
      <c r="D11" s="135"/>
      <c r="E11" s="137"/>
      <c r="F11" s="135"/>
      <c r="G11" s="136"/>
      <c r="H11" s="136" t="s">
        <v>257</v>
      </c>
      <c r="I11" s="138">
        <v>-7</v>
      </c>
      <c r="J11" s="135"/>
    </row>
    <row r="12" spans="1:10" x14ac:dyDescent="0.15">
      <c r="A12" s="136" t="s">
        <v>250</v>
      </c>
      <c r="B12" s="150">
        <v>810.83</v>
      </c>
      <c r="C12" s="135"/>
      <c r="D12" s="135"/>
      <c r="E12" s="137"/>
      <c r="F12" s="135"/>
      <c r="G12" s="136" t="s">
        <v>258</v>
      </c>
      <c r="H12" s="135"/>
      <c r="I12" s="137"/>
      <c r="J12" s="135"/>
    </row>
    <row r="13" spans="1:10" x14ac:dyDescent="0.15">
      <c r="A13" s="136" t="s">
        <v>254</v>
      </c>
      <c r="B13" s="137">
        <v>117463.95999999999</v>
      </c>
      <c r="C13" s="135"/>
      <c r="D13" s="135"/>
      <c r="E13" s="137"/>
      <c r="F13" s="135"/>
      <c r="G13" s="136"/>
      <c r="H13" s="136" t="s">
        <v>259</v>
      </c>
      <c r="I13" s="137">
        <v>159585600</v>
      </c>
      <c r="J13" s="135"/>
    </row>
    <row r="14" spans="1:10" x14ac:dyDescent="0.15">
      <c r="A14" s="135"/>
      <c r="B14" s="137"/>
      <c r="C14" s="135"/>
      <c r="D14" s="135"/>
      <c r="E14" s="135"/>
      <c r="F14" s="135"/>
      <c r="G14" s="136"/>
      <c r="H14" s="136" t="s">
        <v>260</v>
      </c>
      <c r="I14" s="137">
        <v>-4871280</v>
      </c>
      <c r="J14" s="135"/>
    </row>
    <row r="15" spans="1:10" x14ac:dyDescent="0.15">
      <c r="A15" s="136"/>
      <c r="B15" s="137"/>
      <c r="C15" s="135"/>
      <c r="D15" s="135"/>
      <c r="E15" s="135"/>
      <c r="F15" s="135"/>
      <c r="G15" s="136"/>
      <c r="H15" s="136" t="s">
        <v>261</v>
      </c>
      <c r="I15" s="137">
        <v>154714320</v>
      </c>
      <c r="J15" s="135"/>
    </row>
    <row r="16" spans="1:10" x14ac:dyDescent="0.15">
      <c r="A16" s="136"/>
      <c r="B16" s="137"/>
      <c r="C16" s="135"/>
      <c r="D16" s="135"/>
      <c r="E16" s="135"/>
      <c r="F16" s="135"/>
      <c r="G16" s="136" t="s">
        <v>248</v>
      </c>
      <c r="H16" s="137"/>
      <c r="I16" s="137">
        <v>33000000</v>
      </c>
      <c r="J16" s="135"/>
    </row>
    <row r="17" spans="1:22" x14ac:dyDescent="0.15">
      <c r="A17" s="140"/>
      <c r="B17" s="137"/>
      <c r="C17" s="135"/>
      <c r="D17" s="135"/>
      <c r="E17" s="135"/>
      <c r="F17" s="135"/>
      <c r="G17" s="136" t="s">
        <v>262</v>
      </c>
      <c r="H17" s="137"/>
      <c r="I17" s="137">
        <v>8946862.4000000004</v>
      </c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</row>
    <row r="18" spans="1:22" x14ac:dyDescent="0.15">
      <c r="A18" s="135"/>
      <c r="B18" s="135"/>
      <c r="C18" s="135"/>
      <c r="D18" s="135"/>
      <c r="E18" s="135"/>
      <c r="F18" s="135"/>
      <c r="G18" s="136" t="s">
        <v>244</v>
      </c>
      <c r="H18" s="137"/>
      <c r="I18" s="137">
        <v>31917120</v>
      </c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</row>
    <row r="19" spans="1:22" x14ac:dyDescent="0.15">
      <c r="A19" s="137"/>
      <c r="B19" s="135"/>
      <c r="C19" s="135"/>
      <c r="D19" s="135"/>
      <c r="E19" s="135"/>
      <c r="F19" s="135"/>
      <c r="G19" s="136" t="s">
        <v>263</v>
      </c>
      <c r="H19" s="137"/>
      <c r="I19" s="137">
        <v>7863982.3999999985</v>
      </c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</row>
    <row r="20" spans="1:22" x14ac:dyDescent="0.15">
      <c r="A20" s="135"/>
      <c r="B20" s="135"/>
      <c r="C20" s="135"/>
      <c r="D20" s="137"/>
      <c r="E20" s="135"/>
      <c r="F20" s="135"/>
      <c r="G20" s="136" t="s">
        <v>264</v>
      </c>
      <c r="H20" s="135"/>
      <c r="I20" s="137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</row>
    <row r="21" spans="1:22" x14ac:dyDescent="0.15">
      <c r="A21" s="135"/>
      <c r="B21" s="135"/>
      <c r="C21" s="135"/>
      <c r="D21" s="135"/>
      <c r="E21" s="135"/>
      <c r="F21" s="135"/>
      <c r="G21" s="136"/>
      <c r="H21" s="136" t="s">
        <v>265</v>
      </c>
      <c r="I21" s="137">
        <v>197763.36</v>
      </c>
      <c r="J21" s="135"/>
      <c r="K21" s="135"/>
      <c r="L21" s="135"/>
      <c r="M21" s="135"/>
      <c r="N21" s="137"/>
      <c r="O21" s="135"/>
      <c r="P21" s="135"/>
      <c r="Q21" s="135"/>
      <c r="R21" s="135"/>
      <c r="S21" s="135"/>
      <c r="T21" s="135"/>
      <c r="U21" s="135"/>
      <c r="V21" s="135"/>
    </row>
    <row r="22" spans="1:22" x14ac:dyDescent="0.15">
      <c r="A22" s="135"/>
      <c r="B22" s="135"/>
      <c r="C22" s="135"/>
      <c r="D22" s="135"/>
      <c r="E22" s="135"/>
      <c r="F22" s="135"/>
      <c r="G22" s="136"/>
      <c r="H22" s="136" t="s">
        <v>266</v>
      </c>
      <c r="I22" s="137">
        <v>46360.99</v>
      </c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</row>
    <row r="23" spans="1:22" x14ac:dyDescent="0.15">
      <c r="A23" s="135"/>
      <c r="B23" s="135"/>
      <c r="C23" s="135"/>
      <c r="D23" s="135"/>
      <c r="E23" s="135"/>
      <c r="F23" s="135"/>
      <c r="G23" s="136"/>
      <c r="H23" s="136" t="s">
        <v>267</v>
      </c>
      <c r="I23" s="137">
        <v>3885.97</v>
      </c>
      <c r="J23" s="135"/>
      <c r="K23" s="135"/>
      <c r="L23" s="135"/>
      <c r="M23" s="135"/>
      <c r="N23" s="137"/>
      <c r="O23" s="135"/>
      <c r="P23" s="135"/>
      <c r="Q23" s="135"/>
      <c r="R23" s="135"/>
      <c r="S23" s="135"/>
      <c r="T23" s="135"/>
      <c r="U23" s="135"/>
      <c r="V23" s="135"/>
    </row>
    <row r="24" spans="1:22" x14ac:dyDescent="0.15">
      <c r="A24" s="142" t="s">
        <v>268</v>
      </c>
      <c r="B24" s="135"/>
      <c r="C24" s="135"/>
      <c r="D24" s="135"/>
      <c r="E24" s="135"/>
      <c r="F24" s="135"/>
      <c r="G24" s="135"/>
      <c r="H24" s="136" t="s">
        <v>269</v>
      </c>
      <c r="I24" s="137">
        <v>1522</v>
      </c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</row>
    <row r="25" spans="1:22" x14ac:dyDescent="0.15">
      <c r="A25" s="136" t="s">
        <v>270</v>
      </c>
      <c r="B25" s="137">
        <v>795000000</v>
      </c>
      <c r="C25" s="135"/>
      <c r="D25" s="135"/>
      <c r="E25" s="135"/>
      <c r="F25" s="135"/>
      <c r="G25" s="135"/>
      <c r="H25" s="136" t="s">
        <v>271</v>
      </c>
      <c r="I25" s="137">
        <v>249532.31999999998</v>
      </c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</row>
    <row r="26" spans="1:22" x14ac:dyDescent="0.15">
      <c r="A26" s="136" t="s">
        <v>272</v>
      </c>
      <c r="B26" s="137">
        <v>117956429.69</v>
      </c>
      <c r="C26" s="135"/>
      <c r="D26" s="135"/>
      <c r="E26" s="135"/>
      <c r="F26" s="135"/>
      <c r="G26" s="136"/>
      <c r="H26" s="136"/>
      <c r="I26" s="137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</row>
    <row r="27" spans="1:22" x14ac:dyDescent="0.15">
      <c r="A27" s="136" t="s">
        <v>273</v>
      </c>
      <c r="B27" s="137">
        <v>874837.58</v>
      </c>
      <c r="C27" s="135"/>
      <c r="D27" s="135"/>
      <c r="E27" s="135"/>
      <c r="F27" s="135"/>
      <c r="G27" s="136"/>
      <c r="H27" s="136"/>
      <c r="I27" s="137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</row>
    <row r="28" spans="1:22" x14ac:dyDescent="0.15">
      <c r="A28" s="135"/>
      <c r="B28" s="135"/>
      <c r="C28" s="135"/>
      <c r="D28" s="135"/>
      <c r="E28" s="135"/>
      <c r="F28" s="135"/>
      <c r="G28" s="136"/>
      <c r="H28" s="136"/>
      <c r="I28" s="137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</row>
    <row r="29" spans="1:22" x14ac:dyDescent="0.15">
      <c r="A29" s="135"/>
      <c r="B29" s="135"/>
      <c r="C29" s="135"/>
      <c r="D29" s="135"/>
      <c r="E29" s="135"/>
      <c r="F29" s="135"/>
      <c r="G29" s="136"/>
      <c r="H29" s="136"/>
      <c r="I29" s="137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</row>
    <row r="30" spans="1:22" s="119" customFormat="1" x14ac:dyDescent="0.15">
      <c r="A30" s="143"/>
      <c r="B30" s="143"/>
      <c r="C30" s="143"/>
      <c r="D30" s="143"/>
      <c r="E30" s="143"/>
      <c r="F30" s="143"/>
      <c r="G30" s="143"/>
      <c r="H30" s="143"/>
      <c r="I30" s="143"/>
      <c r="J30" s="13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4.25" x14ac:dyDescent="0.15">
      <c r="A31" s="141" t="s">
        <v>274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</row>
    <row r="32" spans="1:22" s="119" customFormat="1" x14ac:dyDescent="0.15">
      <c r="A32" s="142" t="s">
        <v>275</v>
      </c>
      <c r="B32" s="135"/>
      <c r="C32" s="143"/>
      <c r="D32" s="142" t="s">
        <v>276</v>
      </c>
      <c r="E32" s="135"/>
      <c r="F32" s="143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</row>
    <row r="33" spans="1:23" s="119" customFormat="1" x14ac:dyDescent="0.15">
      <c r="A33" s="136" t="s">
        <v>277</v>
      </c>
      <c r="B33" s="138">
        <v>3925</v>
      </c>
      <c r="C33" s="143"/>
      <c r="D33" s="136" t="s">
        <v>278</v>
      </c>
      <c r="E33" s="137">
        <v>8386183</v>
      </c>
      <c r="F33" s="143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43"/>
    </row>
    <row r="34" spans="1:23" s="119" customFormat="1" x14ac:dyDescent="0.15">
      <c r="A34" s="136" t="s">
        <v>279</v>
      </c>
      <c r="B34" s="138">
        <v>726</v>
      </c>
      <c r="C34" s="143"/>
      <c r="D34" s="136" t="s">
        <v>280</v>
      </c>
      <c r="E34" s="137">
        <v>8165951</v>
      </c>
      <c r="F34" s="143"/>
      <c r="G34" s="137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43"/>
    </row>
    <row r="35" spans="1:23" s="119" customFormat="1" x14ac:dyDescent="0.15">
      <c r="A35" s="136" t="s">
        <v>281</v>
      </c>
      <c r="B35" s="151">
        <v>14278</v>
      </c>
      <c r="C35" s="143"/>
      <c r="D35" s="136" t="s">
        <v>282</v>
      </c>
      <c r="E35" s="137">
        <v>-229070</v>
      </c>
      <c r="F35" s="143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43"/>
    </row>
    <row r="36" spans="1:23" s="119" customFormat="1" x14ac:dyDescent="0.15">
      <c r="A36" s="136" t="s">
        <v>283</v>
      </c>
      <c r="B36" s="138">
        <v>2235</v>
      </c>
      <c r="C36" s="143"/>
      <c r="D36" s="136" t="s">
        <v>284</v>
      </c>
      <c r="E36" s="137">
        <v>-396654</v>
      </c>
      <c r="F36" s="143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43"/>
    </row>
    <row r="37" spans="1:23" s="119" customFormat="1" x14ac:dyDescent="0.15">
      <c r="A37" s="136" t="s">
        <v>271</v>
      </c>
      <c r="B37" s="138">
        <v>21164</v>
      </c>
      <c r="C37" s="143"/>
      <c r="D37" s="136" t="s">
        <v>285</v>
      </c>
      <c r="E37" s="137">
        <v>-1795984</v>
      </c>
      <c r="F37" s="143"/>
      <c r="G37" s="137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43"/>
    </row>
    <row r="38" spans="1:23" x14ac:dyDescent="0.15">
      <c r="A38" s="136" t="s">
        <v>286</v>
      </c>
      <c r="B38" s="138"/>
      <c r="C38" s="135"/>
      <c r="D38" s="136" t="s">
        <v>287</v>
      </c>
      <c r="E38" s="144">
        <v>4344232</v>
      </c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</row>
    <row r="39" spans="1:23" x14ac:dyDescent="0.15">
      <c r="A39" s="136" t="s">
        <v>288</v>
      </c>
      <c r="B39" s="138"/>
      <c r="C39" s="135"/>
      <c r="D39" s="136" t="s">
        <v>289</v>
      </c>
      <c r="E39" s="144">
        <v>75803</v>
      </c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</row>
    <row r="40" spans="1:23" s="119" customFormat="1" x14ac:dyDescent="0.15">
      <c r="A40" s="135"/>
      <c r="B40" s="135"/>
      <c r="C40" s="143"/>
      <c r="D40" s="136" t="s">
        <v>290</v>
      </c>
      <c r="E40" s="137">
        <v>-9599</v>
      </c>
      <c r="F40" s="143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</row>
    <row r="41" spans="1:23" s="119" customFormat="1" x14ac:dyDescent="0.15">
      <c r="A41" s="135"/>
      <c r="B41" s="139"/>
      <c r="C41" s="143"/>
      <c r="D41" s="135"/>
      <c r="E41" s="135"/>
      <c r="F41" s="143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</row>
    <row r="43" spans="1:23" x14ac:dyDescent="0.15">
      <c r="A43" s="142" t="s">
        <v>291</v>
      </c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</row>
    <row r="44" spans="1:23" x14ac:dyDescent="0.15">
      <c r="A44" s="136" t="s">
        <v>248</v>
      </c>
      <c r="B44" s="137">
        <v>1000000</v>
      </c>
      <c r="C44" s="137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</row>
    <row r="45" spans="1:23" x14ac:dyDescent="0.15">
      <c r="A45" s="136" t="s">
        <v>262</v>
      </c>
      <c r="B45" s="137">
        <v>1000000</v>
      </c>
      <c r="C45" s="137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</row>
    <row r="46" spans="1:23" x14ac:dyDescent="0.15">
      <c r="A46" s="148"/>
      <c r="B46" s="148"/>
      <c r="C46" s="152"/>
      <c r="D46" s="148"/>
      <c r="E46" s="153"/>
      <c r="F46" s="152"/>
      <c r="G46" s="154"/>
      <c r="H46" s="154"/>
      <c r="I46" s="154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</row>
    <row r="47" spans="1:23" x14ac:dyDescent="0.15">
      <c r="A47" s="135"/>
      <c r="B47" s="135"/>
      <c r="C47" s="135"/>
      <c r="D47" s="158"/>
      <c r="E47" s="145"/>
      <c r="F47" s="158"/>
      <c r="G47" s="145"/>
      <c r="H47" s="147"/>
      <c r="I47" s="15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</row>
    <row r="48" spans="1:23" x14ac:dyDescent="0.15">
      <c r="A48" s="135"/>
      <c r="B48" s="135"/>
      <c r="C48" s="135"/>
      <c r="D48" s="158"/>
      <c r="E48" s="145"/>
      <c r="F48" s="158"/>
      <c r="G48" s="145"/>
      <c r="H48" s="147"/>
      <c r="I48" s="15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</row>
    <row r="49" spans="1:14" x14ac:dyDescent="0.15">
      <c r="A49" s="145"/>
      <c r="B49" s="158"/>
      <c r="C49" s="158"/>
      <c r="D49" s="158"/>
      <c r="E49" s="145"/>
      <c r="F49" s="158"/>
      <c r="G49" s="145"/>
      <c r="H49" s="147"/>
      <c r="I49" s="155"/>
      <c r="J49" s="135"/>
      <c r="K49" s="135"/>
      <c r="L49" s="135"/>
      <c r="M49" s="135"/>
      <c r="N49" s="135"/>
    </row>
    <row r="50" spans="1:14" x14ac:dyDescent="0.15">
      <c r="A50" s="145"/>
      <c r="B50" s="158"/>
      <c r="C50" s="158"/>
      <c r="D50" s="158"/>
      <c r="E50" s="145"/>
      <c r="F50" s="158"/>
      <c r="G50" s="145"/>
      <c r="H50" s="147"/>
      <c r="I50" s="155"/>
      <c r="J50" s="135"/>
      <c r="K50" s="135"/>
      <c r="L50" s="135"/>
      <c r="M50" s="135"/>
      <c r="N50" s="135"/>
    </row>
    <row r="51" spans="1:14" x14ac:dyDescent="0.15">
      <c r="A51" s="145"/>
      <c r="B51" s="158"/>
      <c r="C51" s="158"/>
      <c r="D51" s="158"/>
      <c r="E51" s="145"/>
      <c r="F51" s="158"/>
      <c r="G51" s="145"/>
      <c r="H51" s="147"/>
      <c r="I51" s="155"/>
      <c r="J51" s="135"/>
      <c r="K51" s="135"/>
      <c r="L51" s="135"/>
      <c r="M51" s="135"/>
      <c r="N51" s="144"/>
    </row>
    <row r="52" spans="1:14" x14ac:dyDescent="0.15">
      <c r="A52" s="145"/>
      <c r="B52" s="158"/>
      <c r="C52" s="158"/>
      <c r="D52" s="158"/>
      <c r="E52" s="145"/>
      <c r="F52" s="158"/>
      <c r="G52" s="145"/>
      <c r="H52" s="147"/>
      <c r="I52" s="155"/>
      <c r="J52" s="135"/>
      <c r="K52" s="135"/>
      <c r="L52" s="135"/>
      <c r="M52" s="135"/>
      <c r="N52" s="135"/>
    </row>
    <row r="53" spans="1:14" x14ac:dyDescent="0.15">
      <c r="A53" s="145"/>
      <c r="B53" s="158"/>
      <c r="C53" s="158"/>
      <c r="D53" s="158"/>
      <c r="E53" s="145"/>
      <c r="F53" s="158"/>
      <c r="G53" s="145"/>
      <c r="H53" s="147"/>
      <c r="I53" s="155"/>
      <c r="J53" s="135"/>
      <c r="K53" s="135"/>
      <c r="L53" s="135"/>
      <c r="M53" s="135"/>
      <c r="N53" s="135"/>
    </row>
    <row r="54" spans="1:14" x14ac:dyDescent="0.15">
      <c r="A54" s="148"/>
      <c r="B54" s="135"/>
      <c r="C54" s="135"/>
      <c r="D54" s="135"/>
      <c r="E54" s="135"/>
      <c r="F54" s="135"/>
      <c r="G54" s="135"/>
      <c r="H54" s="157"/>
      <c r="I54" s="157"/>
      <c r="J54" s="135"/>
      <c r="K54" s="135"/>
      <c r="L54" s="135"/>
      <c r="M54" s="135"/>
      <c r="N54" s="135"/>
    </row>
    <row r="55" spans="1:14" x14ac:dyDescent="0.15">
      <c r="A55" s="146"/>
      <c r="B55" s="156"/>
      <c r="C55" s="135"/>
      <c r="D55" s="156"/>
      <c r="E55" s="145"/>
      <c r="F55" s="135"/>
      <c r="G55" s="145"/>
      <c r="H55" s="147"/>
      <c r="I55" s="155"/>
      <c r="J55" s="135"/>
      <c r="K55" s="135"/>
      <c r="L55" s="135"/>
      <c r="M55" s="135"/>
      <c r="N55" s="135"/>
    </row>
    <row r="56" spans="1:14" x14ac:dyDescent="0.15">
      <c r="A56" s="146"/>
      <c r="B56" s="156"/>
      <c r="C56" s="135"/>
      <c r="D56" s="156"/>
      <c r="E56" s="145"/>
      <c r="F56" s="135"/>
      <c r="G56" s="145"/>
      <c r="H56" s="147"/>
      <c r="I56" s="155"/>
      <c r="J56" s="135"/>
      <c r="K56" s="135"/>
      <c r="L56" s="135"/>
      <c r="M56" s="135"/>
      <c r="N56" s="135"/>
    </row>
    <row r="57" spans="1:14" x14ac:dyDescent="0.15">
      <c r="A57" s="146"/>
      <c r="B57" s="156"/>
      <c r="C57" s="135"/>
      <c r="D57" s="156"/>
      <c r="E57" s="145"/>
      <c r="F57" s="135"/>
      <c r="G57" s="145"/>
      <c r="H57" s="147"/>
      <c r="I57" s="155"/>
      <c r="J57" s="135"/>
      <c r="K57" s="135"/>
      <c r="L57" s="135"/>
      <c r="M57" s="135"/>
      <c r="N57" s="13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1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1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1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1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1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15">
      <c r="B14" s="2"/>
      <c r="G14" s="1"/>
      <c r="H14" s="1" t="s">
        <v>31</v>
      </c>
      <c r="I14" s="2">
        <v>-2058120</v>
      </c>
    </row>
    <row r="15" spans="1:9" x14ac:dyDescent="0.15">
      <c r="A15" s="1"/>
      <c r="B15" s="2"/>
      <c r="G15" s="1"/>
      <c r="H15" s="1" t="s">
        <v>32</v>
      </c>
      <c r="I15" s="2">
        <f>I14+I13</f>
        <v>176132640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13416262.48</v>
      </c>
    </row>
    <row r="18" spans="1:22" x14ac:dyDescent="0.15">
      <c r="G18" s="1" t="s">
        <v>12</v>
      </c>
      <c r="H18" s="2"/>
      <c r="I18" s="2">
        <v>35689296</v>
      </c>
    </row>
    <row r="19" spans="1:22" x14ac:dyDescent="0.15">
      <c r="A19" s="2"/>
      <c r="G19" s="1" t="s">
        <v>24</v>
      </c>
      <c r="H19" s="2"/>
      <c r="I19" s="2">
        <f>I18+I17-I16</f>
        <v>3305558.4800000042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85946.52</v>
      </c>
    </row>
    <row r="22" spans="1:22" x14ac:dyDescent="0.15">
      <c r="G22" s="1"/>
      <c r="H22" s="1" t="s">
        <v>39</v>
      </c>
      <c r="I22" s="2">
        <v>20401.59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1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-101868</v>
      </c>
    </row>
    <row r="39" spans="1:23" x14ac:dyDescent="0.1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1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1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1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1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1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15">
      <c r="B14" s="2"/>
      <c r="G14" s="1"/>
      <c r="H14" s="1" t="s">
        <v>31</v>
      </c>
      <c r="I14" s="2">
        <v>-2065140</v>
      </c>
    </row>
    <row r="15" spans="1:9" x14ac:dyDescent="0.15">
      <c r="A15" s="1"/>
      <c r="B15" s="2"/>
      <c r="G15" s="1"/>
      <c r="H15" s="1" t="s">
        <v>32</v>
      </c>
      <c r="I15" s="2">
        <f>I14+I13</f>
        <v>175427220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14257067.439999999</v>
      </c>
    </row>
    <row r="18" spans="1:22" x14ac:dyDescent="0.15">
      <c r="G18" s="1" t="s">
        <v>12</v>
      </c>
      <c r="H18" s="2"/>
      <c r="I18" s="2">
        <v>35520084</v>
      </c>
    </row>
    <row r="19" spans="1:22" x14ac:dyDescent="0.15">
      <c r="A19" s="2"/>
      <c r="G19" s="1" t="s">
        <v>24</v>
      </c>
      <c r="H19" s="2"/>
      <c r="I19" s="2">
        <f>I18+I17-I16</f>
        <v>3977151.4399999976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85671.31</v>
      </c>
    </row>
    <row r="22" spans="1:22" x14ac:dyDescent="0.15">
      <c r="G22" s="1"/>
      <c r="H22" s="1" t="s">
        <v>39</v>
      </c>
      <c r="I22" s="2">
        <v>20336.63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1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-181739</v>
      </c>
    </row>
    <row r="39" spans="1:23" x14ac:dyDescent="0.1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1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1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1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1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1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1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15">
      <c r="B14" s="2"/>
      <c r="G14" s="1"/>
      <c r="H14" s="1" t="s">
        <v>31</v>
      </c>
      <c r="I14" s="2">
        <v>-2064960</v>
      </c>
    </row>
    <row r="15" spans="1:9" x14ac:dyDescent="0.15">
      <c r="A15" s="1"/>
      <c r="B15" s="2"/>
      <c r="G15" s="1"/>
      <c r="H15" s="1" t="s">
        <v>32</v>
      </c>
      <c r="I15" s="2">
        <f>I14+I13</f>
        <v>171994800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14986873.34</v>
      </c>
    </row>
    <row r="18" spans="1:22" x14ac:dyDescent="0.15">
      <c r="G18" s="1" t="s">
        <v>12</v>
      </c>
      <c r="H18" s="2"/>
      <c r="I18" s="2">
        <v>34828476</v>
      </c>
    </row>
    <row r="19" spans="1:22" x14ac:dyDescent="0.15">
      <c r="A19" s="2"/>
      <c r="G19" s="1" t="s">
        <v>24</v>
      </c>
      <c r="H19" s="2"/>
      <c r="I19" s="2">
        <f>I18+I17-I16</f>
        <v>4015349.3400000036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85324.26</v>
      </c>
    </row>
    <row r="22" spans="1:22" x14ac:dyDescent="0.15">
      <c r="G22" s="1"/>
      <c r="H22" s="1" t="s">
        <v>39</v>
      </c>
      <c r="I22" s="2">
        <v>20254.73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1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-296745</v>
      </c>
    </row>
    <row r="39" spans="1:23" x14ac:dyDescent="0.1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1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1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1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1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1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15">
      <c r="B14" s="2"/>
      <c r="G14" s="1"/>
      <c r="H14" s="1" t="s">
        <v>31</v>
      </c>
      <c r="I14" s="2">
        <v>-2054700</v>
      </c>
    </row>
    <row r="15" spans="1:9" x14ac:dyDescent="0.15">
      <c r="A15" s="1"/>
      <c r="B15" s="2"/>
      <c r="G15" s="1"/>
      <c r="H15" s="1" t="s">
        <v>32</v>
      </c>
      <c r="I15" s="2">
        <f>I14+I13</f>
        <v>171688080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14095251.810000001</v>
      </c>
    </row>
    <row r="18" spans="1:22" x14ac:dyDescent="0.15">
      <c r="G18" s="1" t="s">
        <v>12</v>
      </c>
      <c r="H18" s="2"/>
      <c r="I18" s="2">
        <v>34748556</v>
      </c>
    </row>
    <row r="19" spans="1:22" x14ac:dyDescent="0.15">
      <c r="A19" s="2"/>
      <c r="G19" s="1" t="s">
        <v>24</v>
      </c>
      <c r="H19" s="2"/>
      <c r="I19" s="2">
        <f>I18+I17-I16</f>
        <v>3043807.8100000024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84292.53</v>
      </c>
    </row>
    <row r="22" spans="1:22" x14ac:dyDescent="0.15">
      <c r="G22" s="1"/>
      <c r="H22" s="1" t="s">
        <v>39</v>
      </c>
      <c r="I22" s="2">
        <v>20011.259999999998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1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-458611</v>
      </c>
    </row>
    <row r="39" spans="1:23" x14ac:dyDescent="0.1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1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1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1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1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1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1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164914620</v>
      </c>
    </row>
    <row r="15" spans="1:9" x14ac:dyDescent="0.15">
      <c r="A15" s="1"/>
      <c r="B15" s="2"/>
      <c r="G15" s="1" t="s">
        <v>5</v>
      </c>
      <c r="H15" s="2"/>
      <c r="I15" s="2">
        <v>45800000</v>
      </c>
    </row>
    <row r="16" spans="1:9" x14ac:dyDescent="0.15">
      <c r="A16" s="1"/>
      <c r="B16" s="2"/>
      <c r="G16" s="1" t="s">
        <v>26</v>
      </c>
      <c r="H16" s="2"/>
      <c r="I16" s="2">
        <v>13885475.15</v>
      </c>
    </row>
    <row r="17" spans="1:22" x14ac:dyDescent="0.15">
      <c r="A17" s="6"/>
      <c r="B17" s="2"/>
      <c r="G17" s="1" t="s">
        <v>12</v>
      </c>
      <c r="H17" s="2"/>
      <c r="I17" s="2">
        <v>33006168</v>
      </c>
    </row>
    <row r="18" spans="1:22" x14ac:dyDescent="0.15">
      <c r="G18" s="1" t="s">
        <v>24</v>
      </c>
      <c r="H18" s="2"/>
      <c r="I18" s="2">
        <f>I17+I16-I15</f>
        <v>1091643.1499999985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82985.95</v>
      </c>
    </row>
    <row r="21" spans="1:22" x14ac:dyDescent="0.15">
      <c r="G21" s="1"/>
      <c r="H21" s="1" t="s">
        <v>39</v>
      </c>
      <c r="I21" s="2">
        <v>19702.919999999998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108096.84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-111524</v>
      </c>
    </row>
    <row r="39" spans="1:23" x14ac:dyDescent="0.1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1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1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1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1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1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1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1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162783900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5524943.9900000002</v>
      </c>
    </row>
    <row r="17" spans="1:22" x14ac:dyDescent="0.15">
      <c r="A17" s="6"/>
      <c r="B17" s="2"/>
      <c r="G17" s="1" t="s">
        <v>12</v>
      </c>
      <c r="H17" s="2"/>
      <c r="I17" s="2">
        <v>32664276</v>
      </c>
    </row>
    <row r="18" spans="1:22" x14ac:dyDescent="0.15">
      <c r="G18" s="1" t="s">
        <v>24</v>
      </c>
      <c r="H18" s="2"/>
      <c r="I18" s="2">
        <f>I17+I16-I15</f>
        <v>389219.99000000209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81355.27</v>
      </c>
    </row>
    <row r="21" spans="1:22" x14ac:dyDescent="0.15">
      <c r="G21" s="1"/>
      <c r="H21" s="1" t="s">
        <v>39</v>
      </c>
      <c r="I21" s="2">
        <v>19318.080000000002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106081.32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130565</v>
      </c>
    </row>
    <row r="39" spans="1:23" x14ac:dyDescent="0.1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1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1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1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1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1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135812580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11204309.949999999</v>
      </c>
    </row>
    <row r="17" spans="1:22" x14ac:dyDescent="0.15">
      <c r="A17" s="6"/>
      <c r="B17" s="2"/>
      <c r="G17" s="1" t="s">
        <v>12</v>
      </c>
      <c r="H17" s="2"/>
      <c r="I17" s="2">
        <v>27131364</v>
      </c>
    </row>
    <row r="18" spans="1:22" x14ac:dyDescent="0.15">
      <c r="G18" s="1" t="s">
        <v>24</v>
      </c>
      <c r="H18" s="2"/>
      <c r="I18" s="2">
        <f>I17+I16-I15</f>
        <v>535673.95000000298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629757</v>
      </c>
    </row>
    <row r="39" spans="1:23" x14ac:dyDescent="0.1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1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109</v>
      </c>
    </row>
    <row r="44" spans="1:23" x14ac:dyDescent="0.1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1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1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1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1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1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1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1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1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1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1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1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1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1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1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1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1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1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1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136204320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11463965.949999999</v>
      </c>
    </row>
    <row r="17" spans="1:22" x14ac:dyDescent="0.15">
      <c r="A17" s="6"/>
      <c r="B17" s="2"/>
      <c r="G17" s="1" t="s">
        <v>12</v>
      </c>
      <c r="H17" s="2"/>
      <c r="I17" s="2">
        <v>27263448</v>
      </c>
    </row>
    <row r="18" spans="1:22" x14ac:dyDescent="0.15">
      <c r="G18" s="1" t="s">
        <v>24</v>
      </c>
      <c r="H18" s="2"/>
      <c r="I18" s="2">
        <f>I17+I16-I15</f>
        <v>927413.95000000298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26294137</v>
      </c>
    </row>
    <row r="39" spans="1:23" x14ac:dyDescent="0.1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1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1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1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1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1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140179140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11294576.85</v>
      </c>
    </row>
    <row r="17" spans="1:22" x14ac:dyDescent="0.15">
      <c r="A17" s="6"/>
      <c r="B17" s="2"/>
      <c r="G17" s="1" t="s">
        <v>12</v>
      </c>
      <c r="H17" s="2"/>
      <c r="I17" s="2">
        <v>28035828</v>
      </c>
    </row>
    <row r="18" spans="1:22" x14ac:dyDescent="0.15">
      <c r="G18" s="1" t="s">
        <v>24</v>
      </c>
      <c r="H18" s="2"/>
      <c r="I18" s="2">
        <f>I17+I16-I15</f>
        <v>1530404.8500000015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78165.19</v>
      </c>
    </row>
    <row r="21" spans="1:22" x14ac:dyDescent="0.15">
      <c r="G21" s="1"/>
      <c r="H21" s="1" t="s">
        <v>39</v>
      </c>
      <c r="I21" s="2">
        <v>18565.22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102138.38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34936309</v>
      </c>
    </row>
    <row r="39" spans="1:23" x14ac:dyDescent="0.1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1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1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1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1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1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1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1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147730740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8437871.6199999992</v>
      </c>
    </row>
    <row r="17" spans="1:22" x14ac:dyDescent="0.15">
      <c r="A17" s="6"/>
      <c r="B17" s="2"/>
      <c r="G17" s="1" t="s">
        <v>12</v>
      </c>
      <c r="H17" s="2"/>
      <c r="I17" s="2">
        <v>29546148</v>
      </c>
    </row>
    <row r="18" spans="1:22" x14ac:dyDescent="0.15">
      <c r="G18" s="1" t="s">
        <v>24</v>
      </c>
      <c r="H18" s="2"/>
      <c r="I18" s="2">
        <f>I17+I16-I15</f>
        <v>184019.61999999732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77280.52</v>
      </c>
    </row>
    <row r="21" spans="1:22" x14ac:dyDescent="0.15">
      <c r="G21" s="1"/>
      <c r="H21" s="1" t="s">
        <v>39</v>
      </c>
      <c r="I21" s="2">
        <v>18356.45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98047.56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24082710</v>
      </c>
    </row>
    <row r="39" spans="1:23" x14ac:dyDescent="0.1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1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17" sqref="B17"/>
    </sheetView>
  </sheetViews>
  <sheetFormatPr defaultRowHeight="13.5" x14ac:dyDescent="0.15"/>
  <cols>
    <col min="1" max="1" width="21.75" style="87" customWidth="1"/>
    <col min="2" max="2" width="20.875" style="87" customWidth="1"/>
    <col min="3" max="3" width="3.375" style="95" customWidth="1"/>
    <col min="4" max="4" width="20.625" style="87" customWidth="1"/>
    <col min="5" max="5" width="22" style="87" customWidth="1"/>
    <col min="6" max="6" width="1.875" style="95" customWidth="1"/>
    <col min="7" max="7" width="24.625" style="87" customWidth="1"/>
    <col min="8" max="8" width="17.875" style="87" customWidth="1"/>
    <col min="9" max="9" width="21.625" style="87" customWidth="1"/>
    <col min="10" max="10" width="7.125" style="87" customWidth="1"/>
    <col min="11" max="13" width="9" style="87"/>
    <col min="14" max="14" width="15.5" style="87" bestFit="1" customWidth="1"/>
    <col min="15" max="16384" width="9" style="87"/>
  </cols>
  <sheetData>
    <row r="1" spans="1:10" ht="14.25" x14ac:dyDescent="0.15">
      <c r="A1" s="117" t="s">
        <v>233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0" x14ac:dyDescent="0.15">
      <c r="A2" s="118" t="s">
        <v>0</v>
      </c>
      <c r="B2" s="111"/>
      <c r="C2" s="111"/>
      <c r="D2" s="118" t="s">
        <v>234</v>
      </c>
      <c r="E2" s="111"/>
      <c r="F2" s="111"/>
      <c r="G2" s="118" t="s">
        <v>235</v>
      </c>
      <c r="H2" s="111"/>
      <c r="I2" s="113"/>
      <c r="J2" s="111"/>
    </row>
    <row r="3" spans="1:10" x14ac:dyDescent="0.15">
      <c r="A3" s="112" t="s">
        <v>236</v>
      </c>
      <c r="B3" s="113">
        <v>23251572.32</v>
      </c>
      <c r="C3" s="111"/>
      <c r="D3" s="112" t="s">
        <v>236</v>
      </c>
      <c r="E3" s="113">
        <v>36073445.890000001</v>
      </c>
      <c r="F3" s="111"/>
      <c r="G3" s="112" t="s">
        <v>237</v>
      </c>
      <c r="H3" s="111"/>
      <c r="I3" s="125" t="s">
        <v>238</v>
      </c>
      <c r="J3" s="112" t="s">
        <v>239</v>
      </c>
    </row>
    <row r="4" spans="1:10" x14ac:dyDescent="0.15">
      <c r="A4" s="112" t="s">
        <v>240</v>
      </c>
      <c r="B4" s="126">
        <v>44420394.140000001</v>
      </c>
      <c r="C4" s="111"/>
      <c r="D4" s="112" t="s">
        <v>241</v>
      </c>
      <c r="E4" s="126">
        <v>11669842.07</v>
      </c>
      <c r="F4" s="111"/>
      <c r="G4" s="111"/>
      <c r="H4" s="112" t="s">
        <v>242</v>
      </c>
      <c r="I4" s="111">
        <v>28</v>
      </c>
      <c r="J4" s="111">
        <v>-3</v>
      </c>
    </row>
    <row r="5" spans="1:10" x14ac:dyDescent="0.15">
      <c r="A5" s="112" t="s">
        <v>243</v>
      </c>
      <c r="B5" s="113">
        <v>667837143.28999996</v>
      </c>
      <c r="C5" s="111"/>
      <c r="D5" s="112" t="s">
        <v>244</v>
      </c>
      <c r="E5" s="113">
        <v>24403603.82</v>
      </c>
      <c r="F5" s="111"/>
      <c r="G5" s="111"/>
      <c r="H5" s="112" t="s">
        <v>245</v>
      </c>
      <c r="I5" s="111">
        <v>6</v>
      </c>
      <c r="J5" s="111"/>
    </row>
    <row r="6" spans="1:10" x14ac:dyDescent="0.15">
      <c r="A6" s="112" t="s">
        <v>241</v>
      </c>
      <c r="B6" s="113">
        <v>623416749.14999998</v>
      </c>
      <c r="C6" s="111"/>
      <c r="D6" s="112" t="s">
        <v>246</v>
      </c>
      <c r="E6" s="113">
        <v>8000000</v>
      </c>
      <c r="F6" s="111"/>
      <c r="G6" s="111"/>
      <c r="H6" s="112" t="s">
        <v>247</v>
      </c>
      <c r="I6" s="111">
        <v>172</v>
      </c>
      <c r="J6" s="111">
        <v>-2</v>
      </c>
    </row>
    <row r="7" spans="1:10" x14ac:dyDescent="0.15">
      <c r="A7" s="112" t="s">
        <v>246</v>
      </c>
      <c r="B7" s="113">
        <v>50000000</v>
      </c>
      <c r="C7" s="111"/>
      <c r="D7" s="112" t="s">
        <v>248</v>
      </c>
      <c r="E7" s="126">
        <v>45000000</v>
      </c>
      <c r="F7" s="111"/>
      <c r="G7" s="111"/>
      <c r="H7" s="112" t="s">
        <v>249</v>
      </c>
      <c r="I7" s="111">
        <v>27</v>
      </c>
      <c r="J7" s="111">
        <v>-1</v>
      </c>
    </row>
    <row r="8" spans="1:10" x14ac:dyDescent="0.15">
      <c r="A8" s="112" t="s">
        <v>248</v>
      </c>
      <c r="B8" s="113">
        <v>662000000</v>
      </c>
      <c r="C8" s="111"/>
      <c r="D8" s="112" t="s">
        <v>250</v>
      </c>
      <c r="E8" s="113">
        <v>691.2</v>
      </c>
      <c r="F8" s="111"/>
      <c r="G8" s="112"/>
      <c r="H8" s="111"/>
      <c r="I8" s="111"/>
      <c r="J8" s="111"/>
    </row>
    <row r="9" spans="1:10" x14ac:dyDescent="0.15">
      <c r="A9" s="112" t="s">
        <v>251</v>
      </c>
      <c r="B9" s="113">
        <v>3473</v>
      </c>
      <c r="C9" s="111"/>
      <c r="D9" s="112" t="s">
        <v>252</v>
      </c>
      <c r="E9" s="114">
        <v>607</v>
      </c>
      <c r="F9" s="111"/>
      <c r="G9" s="111"/>
      <c r="H9" s="112"/>
      <c r="I9" s="111"/>
      <c r="J9" s="111"/>
    </row>
    <row r="10" spans="1:10" x14ac:dyDescent="0.15">
      <c r="A10" s="112" t="s">
        <v>253</v>
      </c>
      <c r="B10" s="113">
        <v>10000000</v>
      </c>
      <c r="C10" s="111"/>
      <c r="D10" s="112" t="s">
        <v>254</v>
      </c>
      <c r="E10" s="113">
        <v>506511.7</v>
      </c>
      <c r="F10" s="111"/>
      <c r="G10" s="112"/>
      <c r="H10" s="112" t="s">
        <v>255</v>
      </c>
      <c r="I10" s="114">
        <v>233</v>
      </c>
      <c r="J10" s="111"/>
    </row>
    <row r="11" spans="1:10" x14ac:dyDescent="0.15">
      <c r="A11" s="112" t="s">
        <v>256</v>
      </c>
      <c r="B11" s="113">
        <v>825325.55</v>
      </c>
      <c r="C11" s="111"/>
      <c r="D11" s="111"/>
      <c r="E11" s="113"/>
      <c r="F11" s="111"/>
      <c r="G11" s="112"/>
      <c r="H11" s="112" t="s">
        <v>257</v>
      </c>
      <c r="I11" s="114">
        <v>-6</v>
      </c>
      <c r="J11" s="111"/>
    </row>
    <row r="12" spans="1:10" x14ac:dyDescent="0.15">
      <c r="A12" s="112" t="s">
        <v>250</v>
      </c>
      <c r="B12" s="126">
        <v>296.95</v>
      </c>
      <c r="C12" s="111"/>
      <c r="D12" s="111"/>
      <c r="E12" s="113"/>
      <c r="F12" s="111"/>
      <c r="G12" s="112" t="s">
        <v>258</v>
      </c>
      <c r="H12" s="111"/>
      <c r="I12" s="113"/>
      <c r="J12" s="111"/>
    </row>
    <row r="13" spans="1:10" x14ac:dyDescent="0.15">
      <c r="A13" s="112" t="s">
        <v>254</v>
      </c>
      <c r="B13" s="113">
        <v>116653.12999999999</v>
      </c>
      <c r="C13" s="111"/>
      <c r="D13" s="111"/>
      <c r="E13" s="113"/>
      <c r="F13" s="111"/>
      <c r="G13" s="112"/>
      <c r="H13" s="112" t="s">
        <v>259</v>
      </c>
      <c r="I13" s="113">
        <v>163045380</v>
      </c>
      <c r="J13" s="111"/>
    </row>
    <row r="14" spans="1:10" x14ac:dyDescent="0.15">
      <c r="A14" s="111"/>
      <c r="B14" s="113"/>
      <c r="C14" s="111"/>
      <c r="D14" s="111"/>
      <c r="E14" s="111"/>
      <c r="F14" s="111"/>
      <c r="G14" s="112"/>
      <c r="H14" s="112" t="s">
        <v>260</v>
      </c>
      <c r="I14" s="113">
        <v>-4206420</v>
      </c>
      <c r="J14" s="111"/>
    </row>
    <row r="15" spans="1:10" x14ac:dyDescent="0.15">
      <c r="A15" s="112"/>
      <c r="B15" s="113"/>
      <c r="C15" s="111"/>
      <c r="D15" s="111"/>
      <c r="E15" s="111"/>
      <c r="F15" s="111"/>
      <c r="G15" s="112"/>
      <c r="H15" s="112" t="s">
        <v>261</v>
      </c>
      <c r="I15" s="113">
        <v>158838960</v>
      </c>
      <c r="J15" s="111"/>
    </row>
    <row r="16" spans="1:10" x14ac:dyDescent="0.15">
      <c r="A16" s="112"/>
      <c r="B16" s="113"/>
      <c r="C16" s="111"/>
      <c r="D16" s="111"/>
      <c r="E16" s="111"/>
      <c r="F16" s="111"/>
      <c r="G16" s="112" t="s">
        <v>248</v>
      </c>
      <c r="H16" s="113"/>
      <c r="I16" s="113">
        <v>33000000</v>
      </c>
      <c r="J16" s="111"/>
    </row>
    <row r="17" spans="1:22" x14ac:dyDescent="0.15">
      <c r="A17" s="116"/>
      <c r="B17" s="113"/>
      <c r="C17" s="111"/>
      <c r="D17" s="111"/>
      <c r="E17" s="111"/>
      <c r="F17" s="111"/>
      <c r="G17" s="112" t="s">
        <v>262</v>
      </c>
      <c r="H17" s="113"/>
      <c r="I17" s="113">
        <v>8832893.3499999996</v>
      </c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</row>
    <row r="18" spans="1:22" x14ac:dyDescent="0.15">
      <c r="A18" s="111"/>
      <c r="B18" s="111"/>
      <c r="C18" s="111"/>
      <c r="D18" s="111"/>
      <c r="E18" s="111"/>
      <c r="F18" s="111"/>
      <c r="G18" s="112" t="s">
        <v>244</v>
      </c>
      <c r="H18" s="113"/>
      <c r="I18" s="113">
        <v>32609076</v>
      </c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</row>
    <row r="19" spans="1:22" x14ac:dyDescent="0.15">
      <c r="A19" s="113"/>
      <c r="B19" s="111"/>
      <c r="C19" s="111"/>
      <c r="D19" s="111"/>
      <c r="E19" s="111"/>
      <c r="F19" s="111"/>
      <c r="G19" s="112" t="s">
        <v>263</v>
      </c>
      <c r="H19" s="113"/>
      <c r="I19" s="113">
        <v>8441969.3500000015</v>
      </c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</row>
    <row r="20" spans="1:22" x14ac:dyDescent="0.15">
      <c r="A20" s="111"/>
      <c r="B20" s="111"/>
      <c r="C20" s="111"/>
      <c r="D20" s="113"/>
      <c r="E20" s="111"/>
      <c r="F20" s="111"/>
      <c r="G20" s="112" t="s">
        <v>264</v>
      </c>
      <c r="H20" s="111"/>
      <c r="I20" s="113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</row>
    <row r="21" spans="1:22" x14ac:dyDescent="0.15">
      <c r="A21" s="111"/>
      <c r="B21" s="111"/>
      <c r="C21" s="111"/>
      <c r="D21" s="111"/>
      <c r="E21" s="111"/>
      <c r="F21" s="111"/>
      <c r="G21" s="112"/>
      <c r="H21" s="112" t="s">
        <v>265</v>
      </c>
      <c r="I21" s="113">
        <v>196580.24</v>
      </c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</row>
    <row r="22" spans="1:22" x14ac:dyDescent="0.15">
      <c r="A22" s="111"/>
      <c r="B22" s="111"/>
      <c r="C22" s="111"/>
      <c r="D22" s="111"/>
      <c r="E22" s="111"/>
      <c r="F22" s="111"/>
      <c r="G22" s="112"/>
      <c r="H22" s="112" t="s">
        <v>266</v>
      </c>
      <c r="I22" s="113">
        <v>46088.04</v>
      </c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</row>
    <row r="23" spans="1:22" x14ac:dyDescent="0.15">
      <c r="A23" s="111"/>
      <c r="B23" s="111"/>
      <c r="C23" s="111"/>
      <c r="D23" s="111"/>
      <c r="E23" s="111"/>
      <c r="F23" s="111"/>
      <c r="G23" s="112"/>
      <c r="H23" s="112" t="s">
        <v>267</v>
      </c>
      <c r="I23" s="113">
        <v>3885.97</v>
      </c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</row>
    <row r="24" spans="1:22" x14ac:dyDescent="0.15">
      <c r="A24" s="118" t="s">
        <v>268</v>
      </c>
      <c r="B24" s="111"/>
      <c r="C24" s="111"/>
      <c r="D24" s="111"/>
      <c r="E24" s="111"/>
      <c r="F24" s="111"/>
      <c r="G24" s="111"/>
      <c r="H24" s="112" t="s">
        <v>269</v>
      </c>
      <c r="I24" s="113">
        <v>1522</v>
      </c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</row>
    <row r="25" spans="1:22" x14ac:dyDescent="0.15">
      <c r="A25" s="112" t="s">
        <v>270</v>
      </c>
      <c r="B25" s="113">
        <v>740000000</v>
      </c>
      <c r="C25" s="111"/>
      <c r="D25" s="111"/>
      <c r="E25" s="111"/>
      <c r="F25" s="111"/>
      <c r="G25" s="111"/>
      <c r="H25" s="112" t="s">
        <v>271</v>
      </c>
      <c r="I25" s="113">
        <v>248076.25</v>
      </c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</row>
    <row r="26" spans="1:22" x14ac:dyDescent="0.15">
      <c r="A26" s="112" t="s">
        <v>272</v>
      </c>
      <c r="B26" s="113">
        <v>101433073.96000001</v>
      </c>
      <c r="C26" s="111"/>
      <c r="D26" s="111"/>
      <c r="E26" s="111"/>
      <c r="F26" s="111"/>
      <c r="G26" s="112"/>
      <c r="H26" s="112"/>
      <c r="I26" s="113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</row>
    <row r="27" spans="1:22" x14ac:dyDescent="0.15">
      <c r="A27" s="112" t="s">
        <v>273</v>
      </c>
      <c r="B27" s="113">
        <v>871241.08</v>
      </c>
      <c r="C27" s="111"/>
      <c r="D27" s="111"/>
      <c r="E27" s="111"/>
      <c r="F27" s="111"/>
      <c r="G27" s="112"/>
      <c r="H27" s="112"/>
      <c r="I27" s="113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</row>
    <row r="28" spans="1:22" x14ac:dyDescent="0.15">
      <c r="A28" s="111"/>
      <c r="B28" s="111"/>
      <c r="C28" s="111"/>
      <c r="D28" s="111"/>
      <c r="E28" s="111"/>
      <c r="F28" s="111"/>
      <c r="G28" s="112"/>
      <c r="H28" s="112"/>
      <c r="I28" s="113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</row>
    <row r="29" spans="1:22" x14ac:dyDescent="0.15">
      <c r="A29" s="111"/>
      <c r="B29" s="111"/>
      <c r="C29" s="111"/>
      <c r="D29" s="111"/>
      <c r="E29" s="111"/>
      <c r="F29" s="111"/>
      <c r="G29" s="112"/>
      <c r="H29" s="112"/>
      <c r="I29" s="113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s="95" customFormat="1" x14ac:dyDescent="0.15">
      <c r="A30" s="119"/>
      <c r="B30" s="119"/>
      <c r="C30" s="119"/>
      <c r="D30" s="119"/>
      <c r="E30" s="119"/>
      <c r="F30" s="119"/>
      <c r="G30" s="119"/>
      <c r="H30" s="119"/>
      <c r="I30" s="119"/>
      <c r="J30" s="111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</row>
    <row r="31" spans="1:22" ht="14.25" x14ac:dyDescent="0.15">
      <c r="A31" s="117" t="s">
        <v>274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</row>
    <row r="32" spans="1:22" s="95" customFormat="1" x14ac:dyDescent="0.15">
      <c r="A32" s="118" t="s">
        <v>275</v>
      </c>
      <c r="B32" s="111"/>
      <c r="C32" s="119"/>
      <c r="D32" s="118" t="s">
        <v>276</v>
      </c>
      <c r="E32" s="111"/>
      <c r="F32" s="119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</row>
    <row r="33" spans="1:23" s="95" customFormat="1" x14ac:dyDescent="0.15">
      <c r="A33" s="112" t="s">
        <v>277</v>
      </c>
      <c r="B33" s="114">
        <v>3714</v>
      </c>
      <c r="C33" s="119"/>
      <c r="D33" s="112" t="s">
        <v>278</v>
      </c>
      <c r="E33" s="113">
        <v>8615253</v>
      </c>
      <c r="F33" s="119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9"/>
    </row>
    <row r="34" spans="1:23" s="95" customFormat="1" x14ac:dyDescent="0.15">
      <c r="A34" s="112" t="s">
        <v>279</v>
      </c>
      <c r="B34" s="114">
        <v>737</v>
      </c>
      <c r="C34" s="119"/>
      <c r="D34" s="112" t="s">
        <v>280</v>
      </c>
      <c r="E34" s="113">
        <v>8562605</v>
      </c>
      <c r="F34" s="119"/>
      <c r="G34" s="113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9"/>
    </row>
    <row r="35" spans="1:23" s="95" customFormat="1" x14ac:dyDescent="0.15">
      <c r="A35" s="112" t="s">
        <v>281</v>
      </c>
      <c r="B35" s="127">
        <v>13700</v>
      </c>
      <c r="C35" s="119"/>
      <c r="D35" s="112" t="s">
        <v>282</v>
      </c>
      <c r="E35" s="113">
        <v>121068</v>
      </c>
      <c r="F35" s="119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9"/>
    </row>
    <row r="36" spans="1:23" s="95" customFormat="1" x14ac:dyDescent="0.15">
      <c r="A36" s="112" t="s">
        <v>283</v>
      </c>
      <c r="B36" s="114">
        <v>2076</v>
      </c>
      <c r="C36" s="119"/>
      <c r="D36" s="112" t="s">
        <v>284</v>
      </c>
      <c r="E36" s="113">
        <v>457400</v>
      </c>
      <c r="F36" s="119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9"/>
    </row>
    <row r="37" spans="1:23" s="95" customFormat="1" x14ac:dyDescent="0.15">
      <c r="A37" s="112" t="s">
        <v>271</v>
      </c>
      <c r="B37" s="114">
        <v>20227</v>
      </c>
      <c r="C37" s="119"/>
      <c r="D37" s="112" t="s">
        <v>285</v>
      </c>
      <c r="E37" s="113">
        <v>-821911</v>
      </c>
      <c r="F37" s="119"/>
      <c r="G37" s="113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9"/>
    </row>
    <row r="38" spans="1:23" x14ac:dyDescent="0.15">
      <c r="A38" s="112" t="s">
        <v>286</v>
      </c>
      <c r="B38" s="114"/>
      <c r="C38" s="111"/>
      <c r="D38" s="112" t="s">
        <v>287</v>
      </c>
      <c r="E38" s="120">
        <v>4456743</v>
      </c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</row>
    <row r="39" spans="1:23" x14ac:dyDescent="0.15">
      <c r="A39" s="112" t="s">
        <v>288</v>
      </c>
      <c r="B39" s="114"/>
      <c r="C39" s="111"/>
      <c r="D39" s="112" t="s">
        <v>289</v>
      </c>
      <c r="E39" s="120">
        <v>64133</v>
      </c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</row>
    <row r="40" spans="1:23" s="95" customFormat="1" x14ac:dyDescent="0.15">
      <c r="A40" s="111"/>
      <c r="B40" s="111"/>
      <c r="C40" s="119"/>
      <c r="D40" s="112" t="s">
        <v>290</v>
      </c>
      <c r="E40" s="113">
        <v>-8800</v>
      </c>
      <c r="F40" s="119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</row>
    <row r="41" spans="1:23" s="95" customFormat="1" x14ac:dyDescent="0.15">
      <c r="A41" s="111"/>
      <c r="B41" s="115"/>
      <c r="C41" s="119"/>
      <c r="D41" s="111"/>
      <c r="E41" s="111"/>
      <c r="F41" s="119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</row>
    <row r="43" spans="1:23" x14ac:dyDescent="0.15">
      <c r="A43" s="118" t="s">
        <v>291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</row>
    <row r="44" spans="1:23" x14ac:dyDescent="0.15">
      <c r="A44" s="112" t="s">
        <v>248</v>
      </c>
      <c r="B44" s="113">
        <v>1000000</v>
      </c>
      <c r="C44" s="113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</row>
    <row r="45" spans="1:23" x14ac:dyDescent="0.15">
      <c r="A45" s="112" t="s">
        <v>262</v>
      </c>
      <c r="B45" s="113">
        <v>1000000</v>
      </c>
      <c r="C45" s="113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</row>
    <row r="46" spans="1:23" x14ac:dyDescent="0.15">
      <c r="A46" s="124"/>
      <c r="B46" s="124"/>
      <c r="C46" s="128"/>
      <c r="D46" s="124"/>
      <c r="E46" s="129"/>
      <c r="F46" s="128"/>
      <c r="G46" s="130"/>
      <c r="H46" s="130"/>
      <c r="I46" s="130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</row>
    <row r="47" spans="1:23" x14ac:dyDescent="0.15">
      <c r="A47" s="111"/>
      <c r="B47" s="111"/>
      <c r="C47" s="111"/>
      <c r="D47" s="134"/>
      <c r="E47" s="121"/>
      <c r="F47" s="134"/>
      <c r="G47" s="121"/>
      <c r="H47" s="123"/>
      <c r="I47" s="13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</row>
    <row r="48" spans="1:23" x14ac:dyDescent="0.15">
      <c r="A48" s="111"/>
      <c r="B48" s="111"/>
      <c r="C48" s="111"/>
      <c r="D48" s="134"/>
      <c r="E48" s="121"/>
      <c r="F48" s="134"/>
      <c r="G48" s="121"/>
      <c r="H48" s="123"/>
      <c r="I48" s="13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</row>
    <row r="49" spans="1:14" x14ac:dyDescent="0.15">
      <c r="A49" s="121"/>
      <c r="B49" s="134"/>
      <c r="C49" s="134"/>
      <c r="D49" s="134"/>
      <c r="E49" s="121"/>
      <c r="F49" s="134"/>
      <c r="G49" s="121"/>
      <c r="H49" s="123"/>
      <c r="I49" s="131"/>
      <c r="J49" s="111"/>
      <c r="K49" s="111"/>
      <c r="L49" s="111"/>
      <c r="M49" s="111"/>
      <c r="N49" s="111"/>
    </row>
    <row r="50" spans="1:14" x14ac:dyDescent="0.15">
      <c r="A50" s="121"/>
      <c r="B50" s="134"/>
      <c r="C50" s="134"/>
      <c r="D50" s="134"/>
      <c r="E50" s="121"/>
      <c r="F50" s="134"/>
      <c r="G50" s="121"/>
      <c r="H50" s="123"/>
      <c r="I50" s="131"/>
      <c r="J50" s="111"/>
      <c r="K50" s="111"/>
      <c r="L50" s="111"/>
      <c r="M50" s="111"/>
      <c r="N50" s="111"/>
    </row>
    <row r="51" spans="1:14" x14ac:dyDescent="0.15">
      <c r="A51" s="121"/>
      <c r="B51" s="134"/>
      <c r="C51" s="134"/>
      <c r="D51" s="134"/>
      <c r="E51" s="121"/>
      <c r="F51" s="134"/>
      <c r="G51" s="121"/>
      <c r="H51" s="123"/>
      <c r="I51" s="131"/>
      <c r="J51" s="111"/>
      <c r="K51" s="111"/>
      <c r="L51" s="111"/>
      <c r="M51" s="111"/>
      <c r="N51" s="120"/>
    </row>
    <row r="52" spans="1:14" x14ac:dyDescent="0.15">
      <c r="A52" s="121"/>
      <c r="B52" s="134"/>
      <c r="C52" s="134"/>
      <c r="D52" s="134"/>
      <c r="E52" s="121"/>
      <c r="F52" s="134"/>
      <c r="G52" s="121"/>
      <c r="H52" s="123"/>
      <c r="I52" s="131"/>
      <c r="J52" s="111"/>
      <c r="K52" s="111"/>
      <c r="L52" s="111"/>
      <c r="M52" s="111"/>
      <c r="N52" s="111"/>
    </row>
    <row r="53" spans="1:14" x14ac:dyDescent="0.15">
      <c r="A53" s="121"/>
      <c r="B53" s="134"/>
      <c r="C53" s="134"/>
      <c r="D53" s="134"/>
      <c r="E53" s="121"/>
      <c r="F53" s="134"/>
      <c r="G53" s="121"/>
      <c r="H53" s="123"/>
      <c r="I53" s="131"/>
      <c r="J53" s="111"/>
      <c r="K53" s="111"/>
      <c r="L53" s="111"/>
      <c r="M53" s="111"/>
      <c r="N53" s="111"/>
    </row>
    <row r="54" spans="1:14" x14ac:dyDescent="0.15">
      <c r="A54" s="124"/>
      <c r="B54" s="111"/>
      <c r="C54" s="111"/>
      <c r="D54" s="111"/>
      <c r="E54" s="111"/>
      <c r="F54" s="111"/>
      <c r="G54" s="111"/>
      <c r="H54" s="133"/>
      <c r="I54" s="133"/>
      <c r="J54" s="111"/>
      <c r="K54" s="111"/>
      <c r="L54" s="111"/>
      <c r="M54" s="111"/>
      <c r="N54" s="111"/>
    </row>
    <row r="55" spans="1:14" x14ac:dyDescent="0.15">
      <c r="A55" s="122"/>
      <c r="B55" s="132"/>
      <c r="C55" s="111"/>
      <c r="D55" s="132"/>
      <c r="E55" s="121"/>
      <c r="F55" s="111"/>
      <c r="G55" s="121"/>
      <c r="H55" s="123"/>
      <c r="I55" s="131"/>
      <c r="J55" s="111"/>
      <c r="K55" s="111"/>
      <c r="L55" s="111"/>
      <c r="M55" s="111"/>
      <c r="N55" s="111"/>
    </row>
    <row r="56" spans="1:14" x14ac:dyDescent="0.15">
      <c r="A56" s="122"/>
      <c r="B56" s="132"/>
      <c r="C56" s="111"/>
      <c r="D56" s="132"/>
      <c r="E56" s="121"/>
      <c r="F56" s="111"/>
      <c r="G56" s="121"/>
      <c r="H56" s="123"/>
      <c r="I56" s="131"/>
      <c r="J56" s="111"/>
      <c r="K56" s="111"/>
      <c r="L56" s="111"/>
      <c r="M56" s="111"/>
      <c r="N56" s="111"/>
    </row>
    <row r="57" spans="1:14" x14ac:dyDescent="0.15">
      <c r="A57" s="122"/>
      <c r="B57" s="132"/>
      <c r="C57" s="111"/>
      <c r="D57" s="132"/>
      <c r="E57" s="121"/>
      <c r="F57" s="111"/>
      <c r="G57" s="121"/>
      <c r="H57" s="123"/>
      <c r="I57" s="131"/>
      <c r="J57" s="111"/>
      <c r="K57" s="111"/>
      <c r="L57" s="111"/>
      <c r="M57" s="111"/>
      <c r="N57" s="11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1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1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1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1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1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149448540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4140986</v>
      </c>
    </row>
    <row r="17" spans="1:22" x14ac:dyDescent="0.15">
      <c r="A17" s="6"/>
      <c r="B17" s="2"/>
      <c r="G17" s="1" t="s">
        <v>12</v>
      </c>
      <c r="H17" s="2"/>
      <c r="I17" s="2">
        <v>29921580</v>
      </c>
    </row>
    <row r="18" spans="1:22" x14ac:dyDescent="0.15">
      <c r="G18" s="1" t="s">
        <v>24</v>
      </c>
      <c r="H18" s="2"/>
      <c r="I18" s="2">
        <f>I17+I16-I15</f>
        <v>1262566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75995.05</v>
      </c>
    </row>
    <row r="21" spans="1:22" x14ac:dyDescent="0.15">
      <c r="G21" s="1"/>
      <c r="H21" s="1" t="s">
        <v>39</v>
      </c>
      <c r="I21" s="2">
        <v>18053.07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96458.709999999992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17714110</v>
      </c>
    </row>
    <row r="39" spans="1:23" x14ac:dyDescent="0.1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1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1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1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1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1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1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137828820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7202423.2699999996</v>
      </c>
    </row>
    <row r="17" spans="1:22" x14ac:dyDescent="0.15">
      <c r="A17" s="6"/>
      <c r="B17" s="2"/>
      <c r="G17" s="1" t="s">
        <v>12</v>
      </c>
      <c r="H17" s="2"/>
      <c r="I17" s="2">
        <v>27526980</v>
      </c>
    </row>
    <row r="18" spans="1:22" x14ac:dyDescent="0.15">
      <c r="G18" s="1" t="s">
        <v>24</v>
      </c>
      <c r="H18" s="2"/>
      <c r="I18" s="2">
        <f>I17+I16-I15</f>
        <v>1929403.2699999958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74498.14</v>
      </c>
    </row>
    <row r="21" spans="1:22" x14ac:dyDescent="0.15">
      <c r="G21" s="1"/>
      <c r="H21" s="1" t="s">
        <v>39</v>
      </c>
      <c r="I21" s="2">
        <v>17699.8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94608.53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16498955</v>
      </c>
    </row>
    <row r="39" spans="1:23" x14ac:dyDescent="0.1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1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1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1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1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1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1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128986200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7653924.04</v>
      </c>
    </row>
    <row r="17" spans="1:22" x14ac:dyDescent="0.15">
      <c r="A17" s="6"/>
      <c r="B17" s="2"/>
      <c r="G17" s="1" t="s">
        <v>12</v>
      </c>
      <c r="H17" s="2"/>
      <c r="I17" s="2">
        <v>25675764</v>
      </c>
    </row>
    <row r="18" spans="1:22" x14ac:dyDescent="0.15">
      <c r="G18" s="1" t="s">
        <v>24</v>
      </c>
      <c r="H18" s="2"/>
      <c r="I18" s="2">
        <f>I17+I16-I15</f>
        <v>529688.03999999911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73616.600000000006</v>
      </c>
    </row>
    <row r="21" spans="1:22" x14ac:dyDescent="0.15">
      <c r="G21" s="1"/>
      <c r="H21" s="1" t="s">
        <v>39</v>
      </c>
      <c r="I21" s="2">
        <v>17491.740000000002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93518.930000000008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17693509</v>
      </c>
    </row>
    <row r="39" spans="1:23" x14ac:dyDescent="0.1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1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1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1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1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1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1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127232880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8834237.8200000003</v>
      </c>
    </row>
    <row r="17" spans="1:22" x14ac:dyDescent="0.15">
      <c r="A17" s="6"/>
      <c r="B17" s="2"/>
      <c r="G17" s="1" t="s">
        <v>12</v>
      </c>
      <c r="H17" s="2"/>
      <c r="I17" s="2">
        <v>25455180</v>
      </c>
    </row>
    <row r="18" spans="1:22" x14ac:dyDescent="0.15">
      <c r="G18" s="1" t="s">
        <v>24</v>
      </c>
      <c r="H18" s="2"/>
      <c r="I18" s="2">
        <f>I17+I16-I15</f>
        <v>1489417.8200000003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73075.13</v>
      </c>
    </row>
    <row r="21" spans="1:22" x14ac:dyDescent="0.15">
      <c r="G21" s="1"/>
      <c r="H21" s="1" t="s">
        <v>39</v>
      </c>
      <c r="I21" s="2">
        <v>17363.96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92849.68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32870882</v>
      </c>
    </row>
    <row r="39" spans="1:23" x14ac:dyDescent="0.1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1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1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1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1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1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1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126056340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9990801.1099999994</v>
      </c>
    </row>
    <row r="17" spans="1:22" x14ac:dyDescent="0.15">
      <c r="A17" s="6"/>
      <c r="B17" s="2"/>
      <c r="G17" s="1" t="s">
        <v>12</v>
      </c>
      <c r="H17" s="2"/>
      <c r="I17" s="2">
        <v>25211268</v>
      </c>
    </row>
    <row r="18" spans="1:22" x14ac:dyDescent="0.15">
      <c r="G18" s="1" t="s">
        <v>24</v>
      </c>
      <c r="H18" s="2"/>
      <c r="I18" s="2">
        <f>I17+I16-I15</f>
        <v>2402069.1099999994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71777.33</v>
      </c>
    </row>
    <row r="21" spans="1:22" x14ac:dyDescent="0.15">
      <c r="G21" s="1"/>
      <c r="H21" s="1" t="s">
        <v>39</v>
      </c>
      <c r="I21" s="2">
        <v>17057.669999999998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91245.59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30503429</v>
      </c>
    </row>
    <row r="39" spans="1:23" x14ac:dyDescent="0.1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1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1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1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1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1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1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15">
      <c r="B14" s="2"/>
      <c r="G14" s="1"/>
      <c r="H14" s="1" t="s">
        <v>32</v>
      </c>
      <c r="I14" s="2">
        <f>I13+I12</f>
        <v>136112520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8004517.9199999999</v>
      </c>
    </row>
    <row r="17" spans="1:22" x14ac:dyDescent="0.15">
      <c r="A17" s="6"/>
      <c r="B17" s="2"/>
      <c r="G17" s="1" t="s">
        <v>12</v>
      </c>
      <c r="H17" s="2"/>
      <c r="I17" s="2">
        <v>27499248</v>
      </c>
    </row>
    <row r="18" spans="1:22" x14ac:dyDescent="0.15">
      <c r="G18" s="1" t="s">
        <v>24</v>
      </c>
      <c r="H18" s="2"/>
      <c r="I18" s="2">
        <f>I17+I16-I15</f>
        <v>2703765.9200000018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70400.98</v>
      </c>
    </row>
    <row r="21" spans="1:22" x14ac:dyDescent="0.15">
      <c r="G21" s="1"/>
      <c r="H21" s="1" t="s">
        <v>39</v>
      </c>
      <c r="I21" s="2">
        <v>16732.86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89544.43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33535425</v>
      </c>
    </row>
    <row r="39" spans="1:23" x14ac:dyDescent="0.1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1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1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1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1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1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139484100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5200730.55</v>
      </c>
    </row>
    <row r="17" spans="1:22" x14ac:dyDescent="0.15">
      <c r="A17" s="6"/>
      <c r="B17" s="2"/>
      <c r="G17" s="1" t="s">
        <v>12</v>
      </c>
      <c r="H17" s="2"/>
      <c r="I17" s="2">
        <v>28021152</v>
      </c>
    </row>
    <row r="18" spans="1:22" x14ac:dyDescent="0.15">
      <c r="G18" s="1" t="s">
        <v>24</v>
      </c>
      <c r="H18" s="2"/>
      <c r="I18" s="2">
        <f>I17+I16-I15</f>
        <v>5421882.5500000007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69088.92</v>
      </c>
    </row>
    <row r="21" spans="1:22" x14ac:dyDescent="0.15">
      <c r="G21" s="1"/>
      <c r="H21" s="1" t="s">
        <v>39</v>
      </c>
      <c r="I21" s="2">
        <v>16423.23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87922.739999999991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21540435</v>
      </c>
    </row>
    <row r="39" spans="1:23" x14ac:dyDescent="0.1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1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1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1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1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1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15">
      <c r="B14" s="2"/>
      <c r="G14" s="1"/>
      <c r="H14" s="1" t="s">
        <v>32</v>
      </c>
      <c r="I14" s="2">
        <f>I13+I12</f>
        <v>139430040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5752330.3399999999</v>
      </c>
    </row>
    <row r="17" spans="1:22" x14ac:dyDescent="0.15">
      <c r="A17" s="6"/>
      <c r="B17" s="2"/>
      <c r="G17" s="1" t="s">
        <v>12</v>
      </c>
      <c r="H17" s="2"/>
      <c r="I17" s="2">
        <v>28102944</v>
      </c>
    </row>
    <row r="18" spans="1:22" x14ac:dyDescent="0.15">
      <c r="G18" s="1" t="s">
        <v>24</v>
      </c>
      <c r="H18" s="2"/>
      <c r="I18" s="2">
        <f>I17+I16-I15</f>
        <v>6055274.3400000036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68305.929999999993</v>
      </c>
    </row>
    <row r="21" spans="1:22" x14ac:dyDescent="0.15">
      <c r="G21" s="1"/>
      <c r="H21" s="1" t="s">
        <v>39</v>
      </c>
      <c r="I21" s="2">
        <v>16238.44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86954.959999999992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18906645</v>
      </c>
    </row>
    <row r="39" spans="1:23" x14ac:dyDescent="0.1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1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1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1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1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1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15">
      <c r="B14" s="2"/>
      <c r="G14" s="1"/>
      <c r="H14" s="1" t="s">
        <v>32</v>
      </c>
      <c r="I14" s="2">
        <f>I13+I12</f>
        <v>140754300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6099030.5199999996</v>
      </c>
    </row>
    <row r="17" spans="1:22" x14ac:dyDescent="0.15">
      <c r="A17" s="6"/>
      <c r="B17" s="2"/>
      <c r="G17" s="1" t="s">
        <v>12</v>
      </c>
      <c r="H17" s="2"/>
      <c r="I17" s="2">
        <v>28290924</v>
      </c>
    </row>
    <row r="18" spans="1:22" x14ac:dyDescent="0.15">
      <c r="G18" s="1" t="s">
        <v>24</v>
      </c>
      <c r="H18" s="2"/>
      <c r="I18" s="2">
        <f>I17+I16-I15</f>
        <v>6589954.5199999958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67529.73</v>
      </c>
    </row>
    <row r="21" spans="1:22" x14ac:dyDescent="0.15">
      <c r="G21" s="1"/>
      <c r="H21" s="1" t="s">
        <v>39</v>
      </c>
      <c r="I21" s="2">
        <v>16055.26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85995.579999999987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14315043</v>
      </c>
    </row>
    <row r="39" spans="1:23" x14ac:dyDescent="0.1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1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1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1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1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1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1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141087720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7985162.0199999996</v>
      </c>
    </row>
    <row r="17" spans="1:22" x14ac:dyDescent="0.15">
      <c r="A17" s="6"/>
      <c r="B17" s="2"/>
      <c r="G17" s="1" t="s">
        <v>12</v>
      </c>
      <c r="H17" s="2"/>
      <c r="I17" s="2">
        <v>28186284</v>
      </c>
    </row>
    <row r="18" spans="1:22" x14ac:dyDescent="0.15">
      <c r="G18" s="1" t="s">
        <v>24</v>
      </c>
      <c r="H18" s="2"/>
      <c r="I18" s="2">
        <f>I17+I16-I15</f>
        <v>8371446.0199999958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67100.259999999995</v>
      </c>
    </row>
    <row r="21" spans="1:22" x14ac:dyDescent="0.15">
      <c r="G21" s="1"/>
      <c r="H21" s="1" t="s">
        <v>39</v>
      </c>
      <c r="I21" s="2">
        <v>15953.91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85464.76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26054705</v>
      </c>
    </row>
    <row r="39" spans="1:23" x14ac:dyDescent="0.1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1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0" sqref="E20"/>
    </sheetView>
  </sheetViews>
  <sheetFormatPr defaultRowHeight="13.5" x14ac:dyDescent="0.15"/>
  <cols>
    <col min="1" max="1" width="21.75" style="62" customWidth="1"/>
    <col min="2" max="2" width="20.875" style="62" customWidth="1"/>
    <col min="3" max="3" width="3.375" style="70" customWidth="1"/>
    <col min="4" max="4" width="20.625" style="62" customWidth="1"/>
    <col min="5" max="5" width="22" style="62" customWidth="1"/>
    <col min="6" max="6" width="1.875" style="70" customWidth="1"/>
    <col min="7" max="7" width="24.625" style="62" customWidth="1"/>
    <col min="8" max="8" width="17.875" style="62" customWidth="1"/>
    <col min="9" max="9" width="21.625" style="62" customWidth="1"/>
    <col min="10" max="10" width="7.125" style="62" customWidth="1"/>
    <col min="11" max="13" width="9" style="62"/>
    <col min="14" max="14" width="15.5" style="62" bestFit="1" customWidth="1"/>
    <col min="15" max="16384" width="9" style="62"/>
  </cols>
  <sheetData>
    <row r="1" spans="1:10" ht="14.25" x14ac:dyDescent="0.15">
      <c r="A1" s="93" t="s">
        <v>233</v>
      </c>
      <c r="B1" s="87"/>
      <c r="C1" s="87"/>
      <c r="D1" s="87"/>
      <c r="E1" s="87"/>
      <c r="F1" s="87"/>
      <c r="G1" s="87"/>
      <c r="H1" s="87"/>
      <c r="I1" s="87"/>
      <c r="J1" s="87"/>
    </row>
    <row r="2" spans="1:10" x14ac:dyDescent="0.15">
      <c r="A2" s="94" t="s">
        <v>0</v>
      </c>
      <c r="B2" s="87"/>
      <c r="C2" s="87"/>
      <c r="D2" s="94" t="s">
        <v>234</v>
      </c>
      <c r="E2" s="87"/>
      <c r="F2" s="87"/>
      <c r="G2" s="94" t="s">
        <v>235</v>
      </c>
      <c r="H2" s="87"/>
      <c r="I2" s="89"/>
      <c r="J2" s="87"/>
    </row>
    <row r="3" spans="1:10" x14ac:dyDescent="0.15">
      <c r="A3" s="88" t="s">
        <v>236</v>
      </c>
      <c r="B3" s="89">
        <v>12063571.57</v>
      </c>
      <c r="C3" s="87"/>
      <c r="D3" s="88" t="s">
        <v>236</v>
      </c>
      <c r="E3" s="89">
        <v>36107596.810000002</v>
      </c>
      <c r="F3" s="87"/>
      <c r="G3" s="88" t="s">
        <v>237</v>
      </c>
      <c r="H3" s="87"/>
      <c r="I3" s="101" t="s">
        <v>238</v>
      </c>
      <c r="J3" s="88" t="s">
        <v>239</v>
      </c>
    </row>
    <row r="4" spans="1:10" x14ac:dyDescent="0.15">
      <c r="A4" s="88" t="s">
        <v>240</v>
      </c>
      <c r="B4" s="102">
        <v>44638923.189999998</v>
      </c>
      <c r="C4" s="87"/>
      <c r="D4" s="88" t="s">
        <v>241</v>
      </c>
      <c r="E4" s="102">
        <v>11324520.02</v>
      </c>
      <c r="F4" s="87"/>
      <c r="G4" s="87"/>
      <c r="H4" s="88" t="s">
        <v>242</v>
      </c>
      <c r="I4" s="87">
        <v>27</v>
      </c>
      <c r="J4" s="87"/>
    </row>
    <row r="5" spans="1:10" x14ac:dyDescent="0.15">
      <c r="A5" s="88" t="s">
        <v>243</v>
      </c>
      <c r="B5" s="89">
        <v>77706471.840000004</v>
      </c>
      <c r="C5" s="87"/>
      <c r="D5" s="88" t="s">
        <v>244</v>
      </c>
      <c r="E5" s="89">
        <v>24783076.789999999</v>
      </c>
      <c r="F5" s="87"/>
      <c r="G5" s="87"/>
      <c r="H5" s="88" t="s">
        <v>245</v>
      </c>
      <c r="I5" s="87">
        <v>3</v>
      </c>
      <c r="J5" s="87"/>
    </row>
    <row r="6" spans="1:10" x14ac:dyDescent="0.15">
      <c r="A6" s="88" t="s">
        <v>241</v>
      </c>
      <c r="B6" s="89">
        <v>33067548.649999999</v>
      </c>
      <c r="C6" s="87"/>
      <c r="D6" s="88" t="s">
        <v>246</v>
      </c>
      <c r="E6" s="89">
        <v>8000000</v>
      </c>
      <c r="F6" s="87"/>
      <c r="G6" s="87"/>
      <c r="H6" s="88" t="s">
        <v>247</v>
      </c>
      <c r="I6" s="87">
        <v>174</v>
      </c>
      <c r="J6" s="87">
        <v>-3</v>
      </c>
    </row>
    <row r="7" spans="1:10" x14ac:dyDescent="0.15">
      <c r="A7" s="88" t="s">
        <v>246</v>
      </c>
      <c r="B7" s="89">
        <v>50000000</v>
      </c>
      <c r="C7" s="87"/>
      <c r="D7" s="88" t="s">
        <v>248</v>
      </c>
      <c r="E7" s="102">
        <v>45000000</v>
      </c>
      <c r="F7" s="87"/>
      <c r="G7" s="87"/>
      <c r="H7" s="88" t="s">
        <v>249</v>
      </c>
      <c r="I7" s="87">
        <v>29</v>
      </c>
      <c r="J7" s="87">
        <v>-2</v>
      </c>
    </row>
    <row r="8" spans="1:10" x14ac:dyDescent="0.15">
      <c r="A8" s="88" t="s">
        <v>248</v>
      </c>
      <c r="B8" s="89">
        <v>72000000</v>
      </c>
      <c r="C8" s="87"/>
      <c r="D8" s="88" t="s">
        <v>250</v>
      </c>
      <c r="E8" s="89">
        <v>2081.6</v>
      </c>
      <c r="F8" s="87"/>
      <c r="G8" s="88"/>
      <c r="H8" s="87"/>
      <c r="I8" s="87"/>
      <c r="J8" s="87"/>
    </row>
    <row r="9" spans="1:10" x14ac:dyDescent="0.15">
      <c r="A9" s="88" t="s">
        <v>251</v>
      </c>
      <c r="B9" s="89">
        <v>3977.08</v>
      </c>
      <c r="C9" s="87"/>
      <c r="D9" s="88" t="s">
        <v>252</v>
      </c>
      <c r="E9" s="90">
        <v>1977</v>
      </c>
      <c r="F9" s="87"/>
      <c r="G9" s="87"/>
      <c r="H9" s="88"/>
      <c r="I9" s="87"/>
      <c r="J9" s="87"/>
    </row>
    <row r="10" spans="1:10" x14ac:dyDescent="0.15">
      <c r="A10" s="88" t="s">
        <v>253</v>
      </c>
      <c r="B10" s="89">
        <v>21000000</v>
      </c>
      <c r="C10" s="87"/>
      <c r="D10" s="88" t="s">
        <v>254</v>
      </c>
      <c r="E10" s="89">
        <v>505820.5</v>
      </c>
      <c r="F10" s="87"/>
      <c r="G10" s="88"/>
      <c r="H10" s="88" t="s">
        <v>255</v>
      </c>
      <c r="I10" s="90">
        <v>233</v>
      </c>
      <c r="J10" s="87"/>
    </row>
    <row r="11" spans="1:10" x14ac:dyDescent="0.15">
      <c r="A11" s="88" t="s">
        <v>256</v>
      </c>
      <c r="B11" s="89">
        <v>821852.55</v>
      </c>
      <c r="C11" s="87"/>
      <c r="D11" s="87"/>
      <c r="E11" s="89"/>
      <c r="F11" s="87"/>
      <c r="G11" s="88"/>
      <c r="H11" s="88" t="s">
        <v>257</v>
      </c>
      <c r="I11" s="90">
        <v>-5</v>
      </c>
      <c r="J11" s="87"/>
    </row>
    <row r="12" spans="1:10" x14ac:dyDescent="0.15">
      <c r="A12" s="88" t="s">
        <v>250</v>
      </c>
      <c r="B12" s="102">
        <v>1208.54</v>
      </c>
      <c r="C12" s="87"/>
      <c r="D12" s="87"/>
      <c r="E12" s="89"/>
      <c r="F12" s="87"/>
      <c r="G12" s="88" t="s">
        <v>258</v>
      </c>
      <c r="H12" s="87"/>
      <c r="I12" s="89"/>
      <c r="J12" s="87"/>
    </row>
    <row r="13" spans="1:10" x14ac:dyDescent="0.15">
      <c r="A13" s="88" t="s">
        <v>254</v>
      </c>
      <c r="B13" s="89">
        <v>116356.18</v>
      </c>
      <c r="C13" s="87"/>
      <c r="D13" s="87"/>
      <c r="E13" s="89"/>
      <c r="F13" s="87"/>
      <c r="G13" s="88"/>
      <c r="H13" s="88" t="s">
        <v>259</v>
      </c>
      <c r="I13" s="89">
        <v>162782220</v>
      </c>
      <c r="J13" s="87"/>
    </row>
    <row r="14" spans="1:10" x14ac:dyDescent="0.15">
      <c r="A14" s="87"/>
      <c r="B14" s="89"/>
      <c r="C14" s="87"/>
      <c r="D14" s="87"/>
      <c r="E14" s="87"/>
      <c r="F14" s="87"/>
      <c r="G14" s="88"/>
      <c r="H14" s="88" t="s">
        <v>260</v>
      </c>
      <c r="I14" s="89">
        <v>-3469620</v>
      </c>
      <c r="J14" s="87"/>
    </row>
    <row r="15" spans="1:10" x14ac:dyDescent="0.15">
      <c r="A15" s="88"/>
      <c r="B15" s="89"/>
      <c r="C15" s="87"/>
      <c r="D15" s="87"/>
      <c r="E15" s="87"/>
      <c r="F15" s="87"/>
      <c r="G15" s="88"/>
      <c r="H15" s="88" t="s">
        <v>261</v>
      </c>
      <c r="I15" s="89">
        <v>159312600</v>
      </c>
      <c r="J15" s="87"/>
    </row>
    <row r="16" spans="1:10" x14ac:dyDescent="0.15">
      <c r="A16" s="88"/>
      <c r="B16" s="89"/>
      <c r="C16" s="87"/>
      <c r="D16" s="87"/>
      <c r="E16" s="87"/>
      <c r="F16" s="87"/>
      <c r="G16" s="88" t="s">
        <v>248</v>
      </c>
      <c r="H16" s="89"/>
      <c r="I16" s="89">
        <v>33000000</v>
      </c>
      <c r="J16" s="87"/>
    </row>
    <row r="17" spans="1:22" x14ac:dyDescent="0.15">
      <c r="A17" s="92"/>
      <c r="B17" s="89"/>
      <c r="C17" s="87"/>
      <c r="D17" s="87"/>
      <c r="E17" s="87"/>
      <c r="F17" s="87"/>
      <c r="G17" s="88" t="s">
        <v>262</v>
      </c>
      <c r="H17" s="89"/>
      <c r="I17" s="89">
        <v>8624368.4000000004</v>
      </c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15">
      <c r="A18" s="87"/>
      <c r="B18" s="87"/>
      <c r="C18" s="87"/>
      <c r="D18" s="87"/>
      <c r="E18" s="87"/>
      <c r="F18" s="87"/>
      <c r="G18" s="88" t="s">
        <v>244</v>
      </c>
      <c r="H18" s="89"/>
      <c r="I18" s="89">
        <v>32599452</v>
      </c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x14ac:dyDescent="0.15">
      <c r="A19" s="89"/>
      <c r="B19" s="87"/>
      <c r="C19" s="87"/>
      <c r="D19" s="87"/>
      <c r="E19" s="87"/>
      <c r="F19" s="87"/>
      <c r="G19" s="88" t="s">
        <v>263</v>
      </c>
      <c r="H19" s="89"/>
      <c r="I19" s="89">
        <v>8223820.3999999985</v>
      </c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x14ac:dyDescent="0.15">
      <c r="A20" s="87"/>
      <c r="B20" s="87"/>
      <c r="C20" s="87"/>
      <c r="D20" s="89"/>
      <c r="E20" s="87"/>
      <c r="F20" s="87"/>
      <c r="G20" s="88" t="s">
        <v>264</v>
      </c>
      <c r="H20" s="87"/>
      <c r="I20" s="89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15">
      <c r="A21" s="87"/>
      <c r="B21" s="87"/>
      <c r="C21" s="87"/>
      <c r="D21" s="87"/>
      <c r="E21" s="87"/>
      <c r="F21" s="87"/>
      <c r="G21" s="88"/>
      <c r="H21" s="88" t="s">
        <v>265</v>
      </c>
      <c r="I21" s="89">
        <v>194963.16</v>
      </c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15">
      <c r="A22" s="87"/>
      <c r="B22" s="87"/>
      <c r="C22" s="87"/>
      <c r="D22" s="87"/>
      <c r="E22" s="87"/>
      <c r="F22" s="87"/>
      <c r="G22" s="88"/>
      <c r="H22" s="88" t="s">
        <v>266</v>
      </c>
      <c r="I22" s="89">
        <v>45714.99</v>
      </c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15">
      <c r="A23" s="87"/>
      <c r="B23" s="87"/>
      <c r="C23" s="87"/>
      <c r="D23" s="87"/>
      <c r="E23" s="87"/>
      <c r="F23" s="87"/>
      <c r="G23" s="88"/>
      <c r="H23" s="88" t="s">
        <v>267</v>
      </c>
      <c r="I23" s="89">
        <v>3885.97</v>
      </c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x14ac:dyDescent="0.15">
      <c r="A24" s="94" t="s">
        <v>268</v>
      </c>
      <c r="B24" s="87"/>
      <c r="C24" s="87"/>
      <c r="D24" s="87"/>
      <c r="E24" s="87"/>
      <c r="F24" s="87"/>
      <c r="G24" s="87"/>
      <c r="H24" s="88" t="s">
        <v>269</v>
      </c>
      <c r="I24" s="89">
        <v>1522</v>
      </c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x14ac:dyDescent="0.15">
      <c r="A25" s="88" t="s">
        <v>270</v>
      </c>
      <c r="B25" s="89">
        <v>150000000</v>
      </c>
      <c r="C25" s="87"/>
      <c r="D25" s="87"/>
      <c r="E25" s="87"/>
      <c r="F25" s="87"/>
      <c r="G25" s="87"/>
      <c r="H25" s="88" t="s">
        <v>271</v>
      </c>
      <c r="I25" s="89">
        <v>246086.12</v>
      </c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x14ac:dyDescent="0.15">
      <c r="A26" s="88" t="s">
        <v>272</v>
      </c>
      <c r="B26" s="89">
        <v>102021451.97999999</v>
      </c>
      <c r="C26" s="87"/>
      <c r="D26" s="87"/>
      <c r="E26" s="87"/>
      <c r="F26" s="87"/>
      <c r="G26" s="88"/>
      <c r="H26" s="88"/>
      <c r="I26" s="89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x14ac:dyDescent="0.15">
      <c r="A27" s="88" t="s">
        <v>273</v>
      </c>
      <c r="B27" s="89">
        <v>868262.79999999993</v>
      </c>
      <c r="C27" s="87"/>
      <c r="D27" s="87"/>
      <c r="E27" s="87"/>
      <c r="F27" s="87"/>
      <c r="G27" s="88"/>
      <c r="H27" s="88"/>
      <c r="I27" s="89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x14ac:dyDescent="0.15">
      <c r="A28" s="87"/>
      <c r="B28" s="87"/>
      <c r="C28" s="87"/>
      <c r="D28" s="87"/>
      <c r="E28" s="87"/>
      <c r="F28" s="87"/>
      <c r="G28" s="88"/>
      <c r="H28" s="88"/>
      <c r="I28" s="89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x14ac:dyDescent="0.15">
      <c r="A29" s="87"/>
      <c r="B29" s="87"/>
      <c r="C29" s="87"/>
      <c r="D29" s="87"/>
      <c r="E29" s="87"/>
      <c r="F29" s="87"/>
      <c r="G29" s="88"/>
      <c r="H29" s="88"/>
      <c r="I29" s="89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s="70" customFormat="1" x14ac:dyDescent="0.15">
      <c r="A30" s="95"/>
      <c r="B30" s="95"/>
      <c r="C30" s="95"/>
      <c r="D30" s="95"/>
      <c r="E30" s="95"/>
      <c r="F30" s="95"/>
      <c r="G30" s="95"/>
      <c r="H30" s="95"/>
      <c r="I30" s="95"/>
      <c r="J30" s="87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</row>
    <row r="31" spans="1:22" ht="14.25" x14ac:dyDescent="0.15">
      <c r="A31" s="93" t="s">
        <v>274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s="70" customFormat="1" x14ac:dyDescent="0.15">
      <c r="A32" s="94" t="s">
        <v>275</v>
      </c>
      <c r="B32" s="87"/>
      <c r="C32" s="95"/>
      <c r="D32" s="94" t="s">
        <v>276</v>
      </c>
      <c r="E32" s="87"/>
      <c r="F32" s="95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3" s="70" customFormat="1" x14ac:dyDescent="0.15">
      <c r="A33" s="88" t="s">
        <v>277</v>
      </c>
      <c r="B33" s="90">
        <v>3704</v>
      </c>
      <c r="C33" s="95"/>
      <c r="D33" s="88" t="s">
        <v>278</v>
      </c>
      <c r="E33" s="89">
        <v>8494184</v>
      </c>
      <c r="F33" s="95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95"/>
    </row>
    <row r="34" spans="1:23" s="70" customFormat="1" x14ac:dyDescent="0.15">
      <c r="A34" s="88" t="s">
        <v>279</v>
      </c>
      <c r="B34" s="90">
        <v>757</v>
      </c>
      <c r="C34" s="95"/>
      <c r="D34" s="88" t="s">
        <v>280</v>
      </c>
      <c r="E34" s="89">
        <v>8105206</v>
      </c>
      <c r="F34" s="95"/>
      <c r="G34" s="89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95"/>
    </row>
    <row r="35" spans="1:23" s="70" customFormat="1" x14ac:dyDescent="0.15">
      <c r="A35" s="88" t="s">
        <v>281</v>
      </c>
      <c r="B35" s="103">
        <v>13670</v>
      </c>
      <c r="C35" s="95"/>
      <c r="D35" s="88" t="s">
        <v>282</v>
      </c>
      <c r="E35" s="89">
        <v>-18332</v>
      </c>
      <c r="F35" s="95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95"/>
    </row>
    <row r="36" spans="1:23" s="70" customFormat="1" x14ac:dyDescent="0.15">
      <c r="A36" s="88" t="s">
        <v>283</v>
      </c>
      <c r="B36" s="90">
        <v>2053</v>
      </c>
      <c r="C36" s="95"/>
      <c r="D36" s="88" t="s">
        <v>284</v>
      </c>
      <c r="E36" s="89">
        <v>-152795</v>
      </c>
      <c r="F36" s="95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95"/>
    </row>
    <row r="37" spans="1:23" s="70" customFormat="1" x14ac:dyDescent="0.15">
      <c r="A37" s="88" t="s">
        <v>271</v>
      </c>
      <c r="B37" s="90">
        <v>20184</v>
      </c>
      <c r="C37" s="95"/>
      <c r="D37" s="88" t="s">
        <v>285</v>
      </c>
      <c r="E37" s="89">
        <v>-1050829</v>
      </c>
      <c r="F37" s="95"/>
      <c r="G37" s="89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95"/>
    </row>
    <row r="38" spans="1:23" x14ac:dyDescent="0.15">
      <c r="A38" s="88" t="s">
        <v>286</v>
      </c>
      <c r="B38" s="90"/>
      <c r="C38" s="87"/>
      <c r="D38" s="88" t="s">
        <v>287</v>
      </c>
      <c r="E38" s="96">
        <v>4056526</v>
      </c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</row>
    <row r="39" spans="1:23" x14ac:dyDescent="0.15">
      <c r="A39" s="88" t="s">
        <v>288</v>
      </c>
      <c r="B39" s="90"/>
      <c r="C39" s="87"/>
      <c r="D39" s="88" t="s">
        <v>289</v>
      </c>
      <c r="E39" s="96">
        <v>64348</v>
      </c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</row>
    <row r="40" spans="1:23" s="70" customFormat="1" x14ac:dyDescent="0.15">
      <c r="A40" s="87"/>
      <c r="B40" s="87"/>
      <c r="C40" s="95"/>
      <c r="D40" s="88" t="s">
        <v>290</v>
      </c>
      <c r="E40" s="89">
        <v>-8344</v>
      </c>
      <c r="F40" s="95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</row>
    <row r="41" spans="1:23" s="70" customFormat="1" x14ac:dyDescent="0.15">
      <c r="A41" s="87"/>
      <c r="B41" s="91"/>
      <c r="C41" s="95"/>
      <c r="D41" s="87"/>
      <c r="E41" s="87"/>
      <c r="F41" s="95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</row>
    <row r="43" spans="1:23" x14ac:dyDescent="0.15">
      <c r="A43" s="94" t="s">
        <v>291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</row>
    <row r="44" spans="1:23" x14ac:dyDescent="0.15">
      <c r="A44" s="88" t="s">
        <v>248</v>
      </c>
      <c r="B44" s="89">
        <v>1000000</v>
      </c>
      <c r="C44" s="89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</row>
    <row r="45" spans="1:23" x14ac:dyDescent="0.15">
      <c r="A45" s="88" t="s">
        <v>262</v>
      </c>
      <c r="B45" s="89">
        <v>1000000</v>
      </c>
      <c r="C45" s="89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</row>
    <row r="46" spans="1:23" x14ac:dyDescent="0.15">
      <c r="A46" s="100"/>
      <c r="B46" s="100"/>
      <c r="C46" s="104"/>
      <c r="D46" s="100"/>
      <c r="E46" s="105"/>
      <c r="F46" s="104"/>
      <c r="G46" s="106"/>
      <c r="H46" s="106"/>
      <c r="I46" s="106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</row>
    <row r="47" spans="1:23" x14ac:dyDescent="0.15">
      <c r="A47" s="87"/>
      <c r="B47" s="87"/>
      <c r="C47" s="87"/>
      <c r="D47" s="110"/>
      <c r="E47" s="97"/>
      <c r="F47" s="110"/>
      <c r="G47" s="97"/>
      <c r="H47" s="99"/>
      <c r="I47" s="10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</row>
    <row r="48" spans="1:23" x14ac:dyDescent="0.15">
      <c r="A48" s="87"/>
      <c r="B48" s="87"/>
      <c r="C48" s="87"/>
      <c r="D48" s="110"/>
      <c r="E48" s="97"/>
      <c r="F48" s="110"/>
      <c r="G48" s="97"/>
      <c r="H48" s="99"/>
      <c r="I48" s="10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</row>
    <row r="49" spans="1:14" x14ac:dyDescent="0.15">
      <c r="A49" s="97"/>
      <c r="B49" s="110"/>
      <c r="C49" s="110"/>
      <c r="D49" s="110"/>
      <c r="E49" s="97"/>
      <c r="F49" s="110"/>
      <c r="G49" s="97"/>
      <c r="H49" s="99"/>
      <c r="I49" s="107"/>
      <c r="J49" s="87"/>
      <c r="K49" s="87"/>
      <c r="L49" s="87"/>
      <c r="M49" s="87"/>
      <c r="N49" s="87"/>
    </row>
    <row r="50" spans="1:14" x14ac:dyDescent="0.15">
      <c r="A50" s="97"/>
      <c r="B50" s="110"/>
      <c r="C50" s="110"/>
      <c r="D50" s="110"/>
      <c r="E50" s="97"/>
      <c r="F50" s="110"/>
      <c r="G50" s="97"/>
      <c r="H50" s="99"/>
      <c r="I50" s="107"/>
      <c r="J50" s="87"/>
      <c r="K50" s="87"/>
      <c r="L50" s="87"/>
      <c r="M50" s="87"/>
      <c r="N50" s="87"/>
    </row>
    <row r="51" spans="1:14" x14ac:dyDescent="0.15">
      <c r="A51" s="97"/>
      <c r="B51" s="110"/>
      <c r="C51" s="110"/>
      <c r="D51" s="110"/>
      <c r="E51" s="97"/>
      <c r="F51" s="110"/>
      <c r="G51" s="97"/>
      <c r="H51" s="99"/>
      <c r="I51" s="107"/>
      <c r="J51" s="87"/>
      <c r="K51" s="87"/>
      <c r="L51" s="87"/>
      <c r="M51" s="87"/>
      <c r="N51" s="96"/>
    </row>
    <row r="52" spans="1:14" x14ac:dyDescent="0.15">
      <c r="A52" s="97"/>
      <c r="B52" s="110"/>
      <c r="C52" s="110"/>
      <c r="D52" s="110"/>
      <c r="E52" s="97"/>
      <c r="F52" s="110"/>
      <c r="G52" s="97"/>
      <c r="H52" s="99"/>
      <c r="I52" s="107"/>
      <c r="J52" s="87"/>
      <c r="K52" s="87"/>
      <c r="L52" s="87"/>
      <c r="M52" s="87"/>
      <c r="N52" s="87"/>
    </row>
    <row r="53" spans="1:14" x14ac:dyDescent="0.15">
      <c r="A53" s="97"/>
      <c r="B53" s="110"/>
      <c r="C53" s="110"/>
      <c r="D53" s="110"/>
      <c r="E53" s="97"/>
      <c r="F53" s="110"/>
      <c r="G53" s="97"/>
      <c r="H53" s="99"/>
      <c r="I53" s="107"/>
      <c r="J53" s="87"/>
      <c r="K53" s="87"/>
      <c r="L53" s="87"/>
      <c r="M53" s="87"/>
      <c r="N53" s="87"/>
    </row>
    <row r="54" spans="1:14" x14ac:dyDescent="0.15">
      <c r="A54" s="100"/>
      <c r="B54" s="87"/>
      <c r="C54" s="87"/>
      <c r="D54" s="87"/>
      <c r="E54" s="87"/>
      <c r="F54" s="87"/>
      <c r="G54" s="87"/>
      <c r="H54" s="109"/>
      <c r="I54" s="109"/>
      <c r="J54" s="87"/>
      <c r="K54" s="87"/>
      <c r="L54" s="87"/>
      <c r="M54" s="87"/>
      <c r="N54" s="87"/>
    </row>
    <row r="55" spans="1:14" x14ac:dyDescent="0.15">
      <c r="A55" s="98"/>
      <c r="B55" s="108"/>
      <c r="C55" s="87"/>
      <c r="D55" s="108"/>
      <c r="E55" s="97"/>
      <c r="F55" s="87"/>
      <c r="G55" s="97"/>
      <c r="H55" s="99"/>
      <c r="I55" s="107"/>
      <c r="J55" s="87"/>
      <c r="K55" s="87"/>
      <c r="L55" s="87"/>
      <c r="M55" s="87"/>
      <c r="N55" s="87"/>
    </row>
    <row r="56" spans="1:14" x14ac:dyDescent="0.15">
      <c r="A56" s="98"/>
      <c r="B56" s="108"/>
      <c r="C56" s="87"/>
      <c r="D56" s="108"/>
      <c r="E56" s="97"/>
      <c r="F56" s="87"/>
      <c r="G56" s="97"/>
      <c r="H56" s="99"/>
      <c r="I56" s="107"/>
      <c r="J56" s="87"/>
      <c r="K56" s="87"/>
      <c r="L56" s="87"/>
      <c r="M56" s="87"/>
      <c r="N56" s="87"/>
    </row>
    <row r="57" spans="1:14" x14ac:dyDescent="0.15">
      <c r="A57" s="98"/>
      <c r="B57" s="108"/>
      <c r="C57" s="87"/>
      <c r="D57" s="108"/>
      <c r="E57" s="97"/>
      <c r="F57" s="87"/>
      <c r="G57" s="97"/>
      <c r="H57" s="99"/>
      <c r="I57" s="107"/>
      <c r="J57" s="87"/>
      <c r="K57" s="87"/>
      <c r="L57" s="87"/>
      <c r="M57" s="87"/>
      <c r="N57" s="8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1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1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1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1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141098340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5792339.6200000001</v>
      </c>
    </row>
    <row r="17" spans="1:22" x14ac:dyDescent="0.15">
      <c r="A17" s="6"/>
      <c r="B17" s="2"/>
      <c r="G17" s="1" t="s">
        <v>12</v>
      </c>
      <c r="H17" s="2"/>
      <c r="I17" s="2">
        <v>28245444</v>
      </c>
    </row>
    <row r="18" spans="1:22" x14ac:dyDescent="0.15">
      <c r="G18" s="1" t="s">
        <v>24</v>
      </c>
      <c r="H18" s="2"/>
      <c r="I18" s="2">
        <f>I17+I16-I15</f>
        <v>6237783.6199999973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66885.83</v>
      </c>
    </row>
    <row r="21" spans="1:22" x14ac:dyDescent="0.15">
      <c r="G21" s="1"/>
      <c r="H21" s="1" t="s">
        <v>39</v>
      </c>
      <c r="I21" s="2">
        <v>15903.31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85199.73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36268683</v>
      </c>
    </row>
    <row r="39" spans="1:23" x14ac:dyDescent="0.1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1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1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1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1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140216220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5817880.8399999999</v>
      </c>
    </row>
    <row r="17" spans="1:22" x14ac:dyDescent="0.15">
      <c r="A17" s="6"/>
      <c r="B17" s="2"/>
      <c r="G17" s="1" t="s">
        <v>12</v>
      </c>
      <c r="H17" s="2"/>
      <c r="I17" s="2">
        <v>28057308</v>
      </c>
    </row>
    <row r="18" spans="1:22" x14ac:dyDescent="0.15">
      <c r="G18" s="1" t="s">
        <v>24</v>
      </c>
      <c r="H18" s="2"/>
      <c r="I18" s="2">
        <f>I17+I16-I15</f>
        <v>6075188.8400000036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66673.05</v>
      </c>
    </row>
    <row r="21" spans="1:22" x14ac:dyDescent="0.15">
      <c r="G21" s="1"/>
      <c r="H21" s="1" t="s">
        <v>39</v>
      </c>
      <c r="I21" s="2">
        <v>15853.09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84936.73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27634312</v>
      </c>
    </row>
    <row r="39" spans="1:23" x14ac:dyDescent="0.1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1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1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1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1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126169800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8584404.2799999993</v>
      </c>
    </row>
    <row r="17" spans="1:22" x14ac:dyDescent="0.15">
      <c r="A17" s="6"/>
      <c r="B17" s="2"/>
      <c r="G17" s="1" t="s">
        <v>12</v>
      </c>
      <c r="H17" s="2"/>
      <c r="I17" s="2">
        <v>25277604</v>
      </c>
    </row>
    <row r="18" spans="1:22" x14ac:dyDescent="0.15">
      <c r="G18" s="1" t="s">
        <v>24</v>
      </c>
      <c r="H18" s="2"/>
      <c r="I18" s="2">
        <f>I17+I16-I15</f>
        <v>6062008.2800000012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64988.98</v>
      </c>
    </row>
    <row r="21" spans="1:22" x14ac:dyDescent="0.15">
      <c r="G21" s="1"/>
      <c r="H21" s="1" t="s">
        <v>39</v>
      </c>
      <c r="I21" s="2">
        <v>15455.65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82855.22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29077038</v>
      </c>
    </row>
    <row r="39" spans="1:23" x14ac:dyDescent="0.1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1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1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1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1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1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107271840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12663298.279999999</v>
      </c>
    </row>
    <row r="17" spans="1:22" x14ac:dyDescent="0.15">
      <c r="A17" s="6"/>
      <c r="B17" s="2"/>
      <c r="G17" s="1" t="s">
        <v>12</v>
      </c>
      <c r="H17" s="2"/>
      <c r="I17" s="2">
        <v>21452688</v>
      </c>
    </row>
    <row r="18" spans="1:22" x14ac:dyDescent="0.15">
      <c r="G18" s="1" t="s">
        <v>24</v>
      </c>
      <c r="H18" s="2"/>
      <c r="I18" s="2">
        <f>I17+I16-I15</f>
        <v>6315986.2800000012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62933.99</v>
      </c>
    </row>
    <row r="21" spans="1:22" x14ac:dyDescent="0.15">
      <c r="G21" s="1"/>
      <c r="H21" s="1" t="s">
        <v>39</v>
      </c>
      <c r="I21" s="2">
        <v>14970.65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80315.23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19822533</v>
      </c>
    </row>
    <row r="39" spans="1:23" x14ac:dyDescent="0.1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1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1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1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1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1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1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1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15">
      <c r="B14" s="2"/>
      <c r="G14" s="1"/>
      <c r="H14" s="1" t="s">
        <v>32</v>
      </c>
      <c r="I14" s="2">
        <f>I13+I12</f>
        <v>68100540</v>
      </c>
    </row>
    <row r="15" spans="1:9" x14ac:dyDescent="0.15">
      <c r="A15" s="1"/>
      <c r="B15" s="2"/>
      <c r="G15" s="1" t="s">
        <v>5</v>
      </c>
      <c r="H15" s="2"/>
      <c r="I15" s="2">
        <v>17800000</v>
      </c>
    </row>
    <row r="16" spans="1:9" x14ac:dyDescent="0.15">
      <c r="A16" s="1"/>
      <c r="B16" s="2"/>
      <c r="G16" s="1" t="s">
        <v>26</v>
      </c>
      <c r="H16" s="2"/>
      <c r="I16" s="2">
        <v>10343642.48</v>
      </c>
    </row>
    <row r="17" spans="1:22" x14ac:dyDescent="0.15">
      <c r="A17" s="6"/>
      <c r="B17" s="2"/>
      <c r="G17" s="1" t="s">
        <v>12</v>
      </c>
      <c r="H17" s="2"/>
      <c r="I17" s="2">
        <v>14933352</v>
      </c>
    </row>
    <row r="18" spans="1:22" x14ac:dyDescent="0.15">
      <c r="G18" s="1" t="s">
        <v>24</v>
      </c>
      <c r="H18" s="2"/>
      <c r="I18" s="2">
        <f>I17+I16-I15</f>
        <v>7476994.4800000004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58615.25</v>
      </c>
    </row>
    <row r="21" spans="1:22" x14ac:dyDescent="0.15">
      <c r="G21" s="1"/>
      <c r="H21" s="1" t="s">
        <v>39</v>
      </c>
      <c r="I21" s="2">
        <v>13951.45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74977.289999999994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18075649</v>
      </c>
    </row>
    <row r="39" spans="1:23" x14ac:dyDescent="0.1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1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1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1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1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1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1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15">
      <c r="B14" s="2"/>
      <c r="G14" s="1"/>
      <c r="H14" s="1" t="s">
        <v>32</v>
      </c>
      <c r="I14" s="2">
        <f>I13+I12</f>
        <v>51206100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9277117.8300000001</v>
      </c>
    </row>
    <row r="17" spans="1:22" x14ac:dyDescent="0.15">
      <c r="A17" s="6"/>
      <c r="B17" s="2"/>
      <c r="G17" s="1" t="s">
        <v>12</v>
      </c>
      <c r="H17" s="2"/>
      <c r="I17" s="2">
        <v>11379120</v>
      </c>
    </row>
    <row r="18" spans="1:22" x14ac:dyDescent="0.15">
      <c r="G18" s="1" t="s">
        <v>24</v>
      </c>
      <c r="H18" s="2"/>
      <c r="I18" s="2">
        <f>I17+I16-I15</f>
        <v>7856237.8299999982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56452.76</v>
      </c>
    </row>
    <row r="21" spans="1:22" x14ac:dyDescent="0.15">
      <c r="G21" s="1"/>
      <c r="H21" s="1" t="s">
        <v>39</v>
      </c>
      <c r="I21" s="2">
        <v>13441.1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72304.45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18714331</v>
      </c>
    </row>
    <row r="39" spans="1:23" x14ac:dyDescent="0.1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1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1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1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1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1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1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15">
      <c r="B14" s="2"/>
      <c r="G14" s="1"/>
      <c r="H14" s="1" t="s">
        <v>32</v>
      </c>
      <c r="I14" s="2">
        <f>I13+I12</f>
        <v>43817340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10688926.109999999</v>
      </c>
    </row>
    <row r="17" spans="1:22" x14ac:dyDescent="0.15">
      <c r="A17" s="6"/>
      <c r="B17" s="2"/>
      <c r="G17" s="1" t="s">
        <v>12</v>
      </c>
      <c r="H17" s="2"/>
      <c r="I17" s="2">
        <v>9775056</v>
      </c>
    </row>
    <row r="18" spans="1:22" x14ac:dyDescent="0.15">
      <c r="G18" s="1" t="s">
        <v>24</v>
      </c>
      <c r="H18" s="2"/>
      <c r="I18" s="2">
        <f>I17+I16-I15</f>
        <v>7663982.1099999994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55587.17</v>
      </c>
    </row>
    <row r="21" spans="1:22" x14ac:dyDescent="0.15">
      <c r="G21" s="1"/>
      <c r="H21" s="1" t="s">
        <v>39</v>
      </c>
      <c r="I21" s="2">
        <v>13236.82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71234.579999999987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13164520</v>
      </c>
    </row>
    <row r="39" spans="1:23" x14ac:dyDescent="0.1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1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1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1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1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1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1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1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15">
      <c r="B14" s="2"/>
      <c r="G14" s="1"/>
      <c r="H14" s="1" t="s">
        <v>32</v>
      </c>
      <c r="I14" s="2">
        <f>I13+I12</f>
        <v>29560260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13876905.52</v>
      </c>
    </row>
    <row r="17" spans="1:22" x14ac:dyDescent="0.15">
      <c r="A17" s="6"/>
      <c r="B17" s="2"/>
      <c r="G17" s="1" t="s">
        <v>12</v>
      </c>
      <c r="H17" s="2"/>
      <c r="I17" s="2">
        <v>6780900</v>
      </c>
    </row>
    <row r="18" spans="1:22" x14ac:dyDescent="0.15">
      <c r="G18" s="1" t="s">
        <v>24</v>
      </c>
      <c r="H18" s="2"/>
      <c r="I18" s="2">
        <f>I17+I16-I15</f>
        <v>7857805.5199999996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53996.47</v>
      </c>
    </row>
    <row r="21" spans="1:22" x14ac:dyDescent="0.15">
      <c r="G21" s="1"/>
      <c r="H21" s="1" t="s">
        <v>39</v>
      </c>
      <c r="I21" s="2">
        <v>12961.41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69368.47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4613832</v>
      </c>
    </row>
    <row r="39" spans="1:23" x14ac:dyDescent="0.1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1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1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1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1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1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1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15">
      <c r="B14" s="2"/>
      <c r="G14" s="1"/>
      <c r="H14" s="1" t="s">
        <v>32</v>
      </c>
      <c r="I14" s="2">
        <f>I13+I12</f>
        <v>37010580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22275063.039999999</v>
      </c>
    </row>
    <row r="17" spans="1:22" x14ac:dyDescent="0.15">
      <c r="A17" s="6"/>
      <c r="B17" s="2"/>
      <c r="G17" s="1" t="s">
        <v>12</v>
      </c>
      <c r="H17" s="2"/>
      <c r="I17" s="2">
        <v>7834728</v>
      </c>
    </row>
    <row r="18" spans="1:22" x14ac:dyDescent="0.15">
      <c r="G18" s="1" t="s">
        <v>24</v>
      </c>
      <c r="H18" s="2"/>
      <c r="I18" s="2">
        <f>I17+I16-I15</f>
        <v>7309791.0399999991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4412962</v>
      </c>
    </row>
    <row r="39" spans="1:23" x14ac:dyDescent="0.1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1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1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1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1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1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1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15">
      <c r="B14" s="2"/>
      <c r="G14" s="1"/>
      <c r="H14" s="1" t="s">
        <v>32</v>
      </c>
      <c r="I14" s="2">
        <f>I13+I12</f>
        <v>33930660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22168853.170000002</v>
      </c>
    </row>
    <row r="17" spans="1:22" x14ac:dyDescent="0.15">
      <c r="A17" s="6"/>
      <c r="B17" s="2"/>
      <c r="G17" s="1" t="s">
        <v>12</v>
      </c>
      <c r="H17" s="2"/>
      <c r="I17" s="2">
        <v>7729380</v>
      </c>
    </row>
    <row r="18" spans="1:22" x14ac:dyDescent="0.15">
      <c r="G18" s="1" t="s">
        <v>24</v>
      </c>
      <c r="H18" s="2"/>
      <c r="I18" s="2">
        <f>I17+I16-I15</f>
        <v>7098233.1700000018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7618561</v>
      </c>
    </row>
    <row r="39" spans="1:23" x14ac:dyDescent="0.1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1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A20" sqref="A20"/>
    </sheetView>
  </sheetViews>
  <sheetFormatPr defaultRowHeight="13.5" x14ac:dyDescent="0.15"/>
  <cols>
    <col min="1" max="1" width="21.75" style="37" customWidth="1"/>
    <col min="2" max="2" width="20.875" style="37" customWidth="1"/>
    <col min="3" max="3" width="3.375" style="45" customWidth="1"/>
    <col min="4" max="4" width="20.625" style="37" customWidth="1"/>
    <col min="5" max="5" width="22" style="37" customWidth="1"/>
    <col min="6" max="6" width="1.875" style="45" customWidth="1"/>
    <col min="7" max="7" width="24.625" style="37" customWidth="1"/>
    <col min="8" max="8" width="17.875" style="37" customWidth="1"/>
    <col min="9" max="9" width="21.625" style="37" customWidth="1"/>
    <col min="10" max="10" width="7.125" style="37" customWidth="1"/>
    <col min="11" max="13" width="9" style="37"/>
    <col min="14" max="14" width="15.5" style="37" bestFit="1" customWidth="1"/>
    <col min="15" max="16384" width="9" style="37"/>
  </cols>
  <sheetData>
    <row r="1" spans="1:10" ht="14.25" x14ac:dyDescent="0.15">
      <c r="A1" s="68" t="s">
        <v>233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15">
      <c r="A2" s="69" t="s">
        <v>0</v>
      </c>
      <c r="B2" s="62"/>
      <c r="C2" s="62"/>
      <c r="D2" s="69" t="s">
        <v>234</v>
      </c>
      <c r="E2" s="62"/>
      <c r="F2" s="62"/>
      <c r="G2" s="69" t="s">
        <v>235</v>
      </c>
      <c r="H2" s="62"/>
      <c r="I2" s="64"/>
      <c r="J2" s="62"/>
    </row>
    <row r="3" spans="1:10" x14ac:dyDescent="0.15">
      <c r="A3" s="63" t="s">
        <v>236</v>
      </c>
      <c r="B3" s="64">
        <v>40485951</v>
      </c>
      <c r="C3" s="62"/>
      <c r="D3" s="63" t="s">
        <v>236</v>
      </c>
      <c r="E3" s="64">
        <v>36112546.630000003</v>
      </c>
      <c r="F3" s="62"/>
      <c r="G3" s="63" t="s">
        <v>237</v>
      </c>
      <c r="H3" s="62"/>
      <c r="I3" s="76" t="s">
        <v>238</v>
      </c>
      <c r="J3" s="63" t="s">
        <v>239</v>
      </c>
    </row>
    <row r="4" spans="1:10" x14ac:dyDescent="0.15">
      <c r="A4" s="63" t="s">
        <v>240</v>
      </c>
      <c r="B4" s="77">
        <v>25314419.640000001</v>
      </c>
      <c r="C4" s="62"/>
      <c r="D4" s="63" t="s">
        <v>241</v>
      </c>
      <c r="E4" s="77">
        <v>12233991.48</v>
      </c>
      <c r="F4" s="62"/>
      <c r="G4" s="62"/>
      <c r="H4" s="63" t="s">
        <v>242</v>
      </c>
      <c r="I4" s="62">
        <v>25</v>
      </c>
      <c r="J4" s="62"/>
    </row>
    <row r="5" spans="1:10" x14ac:dyDescent="0.15">
      <c r="A5" s="63" t="s">
        <v>243</v>
      </c>
      <c r="B5" s="64">
        <v>77802244.390000001</v>
      </c>
      <c r="C5" s="62"/>
      <c r="D5" s="63" t="s">
        <v>244</v>
      </c>
      <c r="E5" s="64">
        <v>23878555.149999999</v>
      </c>
      <c r="F5" s="62"/>
      <c r="G5" s="62"/>
      <c r="H5" s="63" t="s">
        <v>245</v>
      </c>
      <c r="I5" s="62">
        <v>1</v>
      </c>
      <c r="J5" s="62"/>
    </row>
    <row r="6" spans="1:10" x14ac:dyDescent="0.15">
      <c r="A6" s="63" t="s">
        <v>241</v>
      </c>
      <c r="B6" s="64">
        <v>52487824.75</v>
      </c>
      <c r="C6" s="62"/>
      <c r="D6" s="63" t="s">
        <v>246</v>
      </c>
      <c r="E6" s="64">
        <v>8000000</v>
      </c>
      <c r="F6" s="62"/>
      <c r="G6" s="62"/>
      <c r="H6" s="63" t="s">
        <v>247</v>
      </c>
      <c r="I6" s="62">
        <v>178</v>
      </c>
      <c r="J6" s="62"/>
    </row>
    <row r="7" spans="1:10" x14ac:dyDescent="0.15">
      <c r="A7" s="63" t="s">
        <v>246</v>
      </c>
      <c r="B7" s="64">
        <v>50000000</v>
      </c>
      <c r="C7" s="62"/>
      <c r="D7" s="63" t="s">
        <v>248</v>
      </c>
      <c r="E7" s="77">
        <v>45000000</v>
      </c>
      <c r="F7" s="62"/>
      <c r="G7" s="62"/>
      <c r="H7" s="63" t="s">
        <v>249</v>
      </c>
      <c r="I7" s="62">
        <v>31</v>
      </c>
      <c r="J7" s="62">
        <v>-9</v>
      </c>
    </row>
    <row r="8" spans="1:10" x14ac:dyDescent="0.15">
      <c r="A8" s="63" t="s">
        <v>248</v>
      </c>
      <c r="B8" s="64">
        <v>72000000</v>
      </c>
      <c r="C8" s="62"/>
      <c r="D8" s="63" t="s">
        <v>250</v>
      </c>
      <c r="E8" s="64">
        <v>2521.6</v>
      </c>
      <c r="F8" s="62"/>
      <c r="G8" s="63"/>
      <c r="H8" s="62"/>
      <c r="I8" s="62"/>
      <c r="J8" s="62"/>
    </row>
    <row r="9" spans="1:10" x14ac:dyDescent="0.15">
      <c r="A9" s="63" t="s">
        <v>251</v>
      </c>
      <c r="B9" s="64">
        <v>1873.75</v>
      </c>
      <c r="C9" s="62"/>
      <c r="D9" s="63" t="s">
        <v>252</v>
      </c>
      <c r="E9" s="65">
        <v>2210</v>
      </c>
      <c r="F9" s="62"/>
      <c r="G9" s="62"/>
      <c r="H9" s="63"/>
      <c r="I9" s="62"/>
      <c r="J9" s="62"/>
    </row>
    <row r="10" spans="1:10" x14ac:dyDescent="0.15">
      <c r="A10" s="63" t="s">
        <v>253</v>
      </c>
      <c r="B10" s="64">
        <v>12000000</v>
      </c>
      <c r="C10" s="62"/>
      <c r="D10" s="63" t="s">
        <v>254</v>
      </c>
      <c r="E10" s="64">
        <v>503738.9</v>
      </c>
      <c r="F10" s="62"/>
      <c r="G10" s="63"/>
      <c r="H10" s="63" t="s">
        <v>255</v>
      </c>
      <c r="I10" s="65">
        <v>235</v>
      </c>
      <c r="J10" s="62"/>
    </row>
    <row r="11" spans="1:10" x14ac:dyDescent="0.15">
      <c r="A11" s="63" t="s">
        <v>256</v>
      </c>
      <c r="B11" s="64">
        <v>817875.47000000009</v>
      </c>
      <c r="C11" s="62"/>
      <c r="D11" s="62"/>
      <c r="E11" s="64"/>
      <c r="F11" s="62"/>
      <c r="G11" s="63"/>
      <c r="H11" s="63" t="s">
        <v>257</v>
      </c>
      <c r="I11" s="65">
        <v>-9</v>
      </c>
      <c r="J11" s="62"/>
    </row>
    <row r="12" spans="1:10" x14ac:dyDescent="0.15">
      <c r="A12" s="63" t="s">
        <v>250</v>
      </c>
      <c r="B12" s="77">
        <v>1191.17</v>
      </c>
      <c r="C12" s="62"/>
      <c r="D12" s="62"/>
      <c r="E12" s="64"/>
      <c r="F12" s="62"/>
      <c r="G12" s="63" t="s">
        <v>258</v>
      </c>
      <c r="H12" s="62"/>
      <c r="I12" s="64"/>
      <c r="J12" s="62"/>
    </row>
    <row r="13" spans="1:10" x14ac:dyDescent="0.15">
      <c r="A13" s="63" t="s">
        <v>254</v>
      </c>
      <c r="B13" s="64">
        <v>115147.64</v>
      </c>
      <c r="C13" s="62"/>
      <c r="D13" s="62"/>
      <c r="E13" s="64"/>
      <c r="F13" s="62"/>
      <c r="G13" s="63"/>
      <c r="H13" s="63" t="s">
        <v>259</v>
      </c>
      <c r="I13" s="64">
        <v>164573220</v>
      </c>
      <c r="J13" s="62"/>
    </row>
    <row r="14" spans="1:10" x14ac:dyDescent="0.15">
      <c r="A14" s="62"/>
      <c r="B14" s="64"/>
      <c r="C14" s="62"/>
      <c r="D14" s="62"/>
      <c r="E14" s="62"/>
      <c r="F14" s="62"/>
      <c r="G14" s="63"/>
      <c r="H14" s="63" t="s">
        <v>260</v>
      </c>
      <c r="I14" s="64">
        <v>-6314760</v>
      </c>
      <c r="J14" s="62"/>
    </row>
    <row r="15" spans="1:10" x14ac:dyDescent="0.15">
      <c r="A15" s="63"/>
      <c r="B15" s="64"/>
      <c r="C15" s="62"/>
      <c r="D15" s="62"/>
      <c r="E15" s="62"/>
      <c r="F15" s="62"/>
      <c r="G15" s="63"/>
      <c r="H15" s="63" t="s">
        <v>261</v>
      </c>
      <c r="I15" s="64">
        <v>158258460</v>
      </c>
      <c r="J15" s="62"/>
    </row>
    <row r="16" spans="1:10" x14ac:dyDescent="0.15">
      <c r="A16" s="63"/>
      <c r="B16" s="64"/>
      <c r="C16" s="62"/>
      <c r="D16" s="62"/>
      <c r="E16" s="62"/>
      <c r="F16" s="62"/>
      <c r="G16" s="63" t="s">
        <v>248</v>
      </c>
      <c r="H16" s="64"/>
      <c r="I16" s="64">
        <v>33000000</v>
      </c>
      <c r="J16" s="62"/>
    </row>
    <row r="17" spans="1:22" x14ac:dyDescent="0.15">
      <c r="A17" s="67"/>
      <c r="B17" s="64"/>
      <c r="C17" s="62"/>
      <c r="D17" s="62"/>
      <c r="E17" s="62"/>
      <c r="F17" s="62"/>
      <c r="G17" s="63" t="s">
        <v>262</v>
      </c>
      <c r="H17" s="64"/>
      <c r="I17" s="64">
        <v>8719553.0500000007</v>
      </c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</row>
    <row r="18" spans="1:22" x14ac:dyDescent="0.15">
      <c r="A18" s="62"/>
      <c r="B18" s="62"/>
      <c r="C18" s="62"/>
      <c r="D18" s="62"/>
      <c r="E18" s="62"/>
      <c r="F18" s="62"/>
      <c r="G18" s="63" t="s">
        <v>244</v>
      </c>
      <c r="H18" s="64"/>
      <c r="I18" s="64">
        <v>32914644</v>
      </c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</row>
    <row r="19" spans="1:22" x14ac:dyDescent="0.15">
      <c r="A19" s="64"/>
      <c r="B19" s="62"/>
      <c r="C19" s="62"/>
      <c r="D19" s="62"/>
      <c r="E19" s="62"/>
      <c r="F19" s="62"/>
      <c r="G19" s="63" t="s">
        <v>263</v>
      </c>
      <c r="H19" s="64"/>
      <c r="I19" s="64">
        <v>8634197.049999997</v>
      </c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</row>
    <row r="20" spans="1:22" x14ac:dyDescent="0.15">
      <c r="A20" s="62"/>
      <c r="B20" s="62"/>
      <c r="C20" s="62"/>
      <c r="D20" s="64"/>
      <c r="E20" s="62"/>
      <c r="F20" s="62"/>
      <c r="G20" s="63" t="s">
        <v>264</v>
      </c>
      <c r="H20" s="62"/>
      <c r="I20" s="64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</row>
    <row r="21" spans="1:22" x14ac:dyDescent="0.15">
      <c r="A21" s="62"/>
      <c r="B21" s="62"/>
      <c r="C21" s="62"/>
      <c r="D21" s="62"/>
      <c r="E21" s="62"/>
      <c r="F21" s="62"/>
      <c r="G21" s="63"/>
      <c r="H21" s="63" t="s">
        <v>265</v>
      </c>
      <c r="I21" s="64">
        <v>192719.2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</row>
    <row r="22" spans="1:22" x14ac:dyDescent="0.15">
      <c r="A22" s="62"/>
      <c r="B22" s="62"/>
      <c r="C22" s="62"/>
      <c r="D22" s="62"/>
      <c r="E22" s="62"/>
      <c r="F22" s="62"/>
      <c r="G22" s="63"/>
      <c r="H22" s="63" t="s">
        <v>266</v>
      </c>
      <c r="I22" s="64">
        <v>45197.34</v>
      </c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</row>
    <row r="23" spans="1:22" x14ac:dyDescent="0.15">
      <c r="A23" s="62"/>
      <c r="B23" s="62"/>
      <c r="C23" s="62"/>
      <c r="D23" s="62"/>
      <c r="E23" s="62"/>
      <c r="F23" s="62"/>
      <c r="G23" s="63"/>
      <c r="H23" s="63" t="s">
        <v>267</v>
      </c>
      <c r="I23" s="64">
        <v>3885.97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</row>
    <row r="24" spans="1:22" x14ac:dyDescent="0.15">
      <c r="A24" s="69" t="s">
        <v>268</v>
      </c>
      <c r="B24" s="62"/>
      <c r="C24" s="62"/>
      <c r="D24" s="62"/>
      <c r="E24" s="62"/>
      <c r="F24" s="62"/>
      <c r="G24" s="62"/>
      <c r="H24" s="63" t="s">
        <v>269</v>
      </c>
      <c r="I24" s="64">
        <v>1522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</row>
    <row r="25" spans="1:22" x14ac:dyDescent="0.15">
      <c r="A25" s="63" t="s">
        <v>270</v>
      </c>
      <c r="B25" s="64">
        <v>150000000</v>
      </c>
      <c r="C25" s="62"/>
      <c r="D25" s="62"/>
      <c r="E25" s="62"/>
      <c r="F25" s="62"/>
      <c r="G25" s="62"/>
      <c r="H25" s="63" t="s">
        <v>271</v>
      </c>
      <c r="I25" s="64">
        <v>243324.51</v>
      </c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</row>
    <row r="26" spans="1:22" x14ac:dyDescent="0.15">
      <c r="A26" s="63" t="s">
        <v>272</v>
      </c>
      <c r="B26" s="64">
        <v>82107618.789999992</v>
      </c>
      <c r="C26" s="62"/>
      <c r="D26" s="62"/>
      <c r="E26" s="62"/>
      <c r="F26" s="62"/>
      <c r="G26" s="63"/>
      <c r="H26" s="63"/>
      <c r="I26" s="64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</row>
    <row r="27" spans="1:22" x14ac:dyDescent="0.15">
      <c r="A27" s="63" t="s">
        <v>273</v>
      </c>
      <c r="B27" s="64">
        <v>862211.05</v>
      </c>
      <c r="C27" s="62"/>
      <c r="D27" s="62"/>
      <c r="E27" s="62"/>
      <c r="F27" s="62"/>
      <c r="G27" s="63"/>
      <c r="H27" s="63"/>
      <c r="I27" s="64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</row>
    <row r="28" spans="1:22" x14ac:dyDescent="0.15">
      <c r="A28" s="62"/>
      <c r="B28" s="62"/>
      <c r="C28" s="62"/>
      <c r="D28" s="62"/>
      <c r="E28" s="62"/>
      <c r="F28" s="62"/>
      <c r="G28" s="63"/>
      <c r="H28" s="63"/>
      <c r="I28" s="64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</row>
    <row r="29" spans="1:22" x14ac:dyDescent="0.15">
      <c r="A29" s="62"/>
      <c r="B29" s="62"/>
      <c r="C29" s="62"/>
      <c r="D29" s="62"/>
      <c r="E29" s="62"/>
      <c r="F29" s="62"/>
      <c r="G29" s="63"/>
      <c r="H29" s="63"/>
      <c r="I29" s="64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</row>
    <row r="30" spans="1:22" s="45" customFormat="1" x14ac:dyDescent="0.15">
      <c r="A30" s="70"/>
      <c r="B30" s="70"/>
      <c r="C30" s="70"/>
      <c r="D30" s="70"/>
      <c r="E30" s="70"/>
      <c r="F30" s="70"/>
      <c r="G30" s="70"/>
      <c r="H30" s="70"/>
      <c r="I30" s="70"/>
      <c r="J30" s="62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</row>
    <row r="31" spans="1:22" ht="14.25" x14ac:dyDescent="0.15">
      <c r="A31" s="68" t="s">
        <v>274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</row>
    <row r="32" spans="1:22" s="45" customFormat="1" x14ac:dyDescent="0.15">
      <c r="A32" s="69" t="s">
        <v>275</v>
      </c>
      <c r="B32" s="62"/>
      <c r="C32" s="70"/>
      <c r="D32" s="69" t="s">
        <v>276</v>
      </c>
      <c r="E32" s="62"/>
      <c r="F32" s="70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</row>
    <row r="33" spans="1:23" s="45" customFormat="1" x14ac:dyDescent="0.15">
      <c r="A33" s="63" t="s">
        <v>277</v>
      </c>
      <c r="B33" s="65">
        <v>2947</v>
      </c>
      <c r="C33" s="70"/>
      <c r="D33" s="63" t="s">
        <v>278</v>
      </c>
      <c r="E33" s="64">
        <v>8512516</v>
      </c>
      <c r="F33" s="70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70"/>
    </row>
    <row r="34" spans="1:23" s="45" customFormat="1" x14ac:dyDescent="0.15">
      <c r="A34" s="63" t="s">
        <v>279</v>
      </c>
      <c r="B34" s="65">
        <v>746</v>
      </c>
      <c r="C34" s="70"/>
      <c r="D34" s="63" t="s">
        <v>280</v>
      </c>
      <c r="E34" s="64">
        <v>8258000</v>
      </c>
      <c r="F34" s="70"/>
      <c r="G34" s="64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70"/>
    </row>
    <row r="35" spans="1:23" s="45" customFormat="1" x14ac:dyDescent="0.15">
      <c r="A35" s="63" t="s">
        <v>281</v>
      </c>
      <c r="B35" s="78">
        <v>13557</v>
      </c>
      <c r="C35" s="70"/>
      <c r="D35" s="63" t="s">
        <v>282</v>
      </c>
      <c r="E35" s="64">
        <v>-131920</v>
      </c>
      <c r="F35" s="70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70"/>
    </row>
    <row r="36" spans="1:23" s="45" customFormat="1" x14ac:dyDescent="0.15">
      <c r="A36" s="63" t="s">
        <v>283</v>
      </c>
      <c r="B36" s="65">
        <v>2023</v>
      </c>
      <c r="C36" s="70"/>
      <c r="D36" s="63" t="s">
        <v>284</v>
      </c>
      <c r="E36" s="64">
        <v>-281048</v>
      </c>
      <c r="F36" s="70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70"/>
    </row>
    <row r="37" spans="1:23" s="45" customFormat="1" x14ac:dyDescent="0.15">
      <c r="A37" s="63" t="s">
        <v>271</v>
      </c>
      <c r="B37" s="65">
        <v>19273</v>
      </c>
      <c r="C37" s="70"/>
      <c r="D37" s="63" t="s">
        <v>285</v>
      </c>
      <c r="E37" s="64">
        <v>-785069</v>
      </c>
      <c r="F37" s="70"/>
      <c r="G37" s="64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70"/>
    </row>
    <row r="38" spans="1:23" x14ac:dyDescent="0.15">
      <c r="A38" s="63" t="s">
        <v>286</v>
      </c>
      <c r="B38" s="65"/>
      <c r="C38" s="62"/>
      <c r="D38" s="63" t="s">
        <v>287</v>
      </c>
      <c r="E38" s="71">
        <v>4136402</v>
      </c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</row>
    <row r="39" spans="1:23" x14ac:dyDescent="0.15">
      <c r="A39" s="63" t="s">
        <v>288</v>
      </c>
      <c r="B39" s="65"/>
      <c r="C39" s="62"/>
      <c r="D39" s="63" t="s">
        <v>289</v>
      </c>
      <c r="E39" s="71">
        <v>68849</v>
      </c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</row>
    <row r="40" spans="1:23" s="45" customFormat="1" x14ac:dyDescent="0.15">
      <c r="A40" s="62"/>
      <c r="B40" s="62"/>
      <c r="C40" s="70"/>
      <c r="D40" s="63" t="s">
        <v>290</v>
      </c>
      <c r="E40" s="64">
        <v>-8143</v>
      </c>
      <c r="F40" s="70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</row>
    <row r="41" spans="1:23" s="45" customFormat="1" x14ac:dyDescent="0.15">
      <c r="A41" s="62"/>
      <c r="B41" s="66"/>
      <c r="C41" s="70"/>
      <c r="D41" s="62"/>
      <c r="E41" s="62"/>
      <c r="F41" s="70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</row>
    <row r="43" spans="1:23" ht="14.25" x14ac:dyDescent="0.15">
      <c r="A43" s="85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</row>
    <row r="44" spans="1:23" x14ac:dyDescent="0.15">
      <c r="A44" s="64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</row>
    <row r="45" spans="1:23" ht="14.25" x14ac:dyDescent="0.15">
      <c r="A45" s="68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</row>
    <row r="46" spans="1:23" x14ac:dyDescent="0.15">
      <c r="A46" s="75"/>
      <c r="B46" s="75"/>
      <c r="C46" s="79"/>
      <c r="D46" s="75"/>
      <c r="E46" s="80"/>
      <c r="F46" s="79"/>
      <c r="G46" s="81"/>
      <c r="H46" s="81"/>
      <c r="I46" s="81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</row>
    <row r="47" spans="1:23" x14ac:dyDescent="0.15">
      <c r="A47" s="72"/>
      <c r="B47" s="86"/>
      <c r="C47" s="86"/>
      <c r="D47" s="86"/>
      <c r="E47" s="72"/>
      <c r="F47" s="86"/>
      <c r="G47" s="72"/>
      <c r="H47" s="74"/>
      <c r="I47" s="8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</row>
    <row r="48" spans="1:23" x14ac:dyDescent="0.15">
      <c r="A48" s="72"/>
      <c r="B48" s="86"/>
      <c r="C48" s="86"/>
      <c r="D48" s="86"/>
      <c r="E48" s="72"/>
      <c r="F48" s="86"/>
      <c r="G48" s="72"/>
      <c r="H48" s="74"/>
      <c r="I48" s="8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</row>
    <row r="49" spans="1:14" x14ac:dyDescent="0.15">
      <c r="A49" s="72"/>
      <c r="B49" s="86"/>
      <c r="C49" s="86"/>
      <c r="D49" s="86"/>
      <c r="E49" s="72"/>
      <c r="F49" s="86"/>
      <c r="G49" s="72"/>
      <c r="H49" s="74"/>
      <c r="I49" s="82"/>
      <c r="J49" s="62"/>
      <c r="K49" s="62"/>
      <c r="L49" s="62"/>
      <c r="M49" s="62"/>
      <c r="N49" s="62"/>
    </row>
    <row r="50" spans="1:14" x14ac:dyDescent="0.15">
      <c r="A50" s="72"/>
      <c r="B50" s="86"/>
      <c r="C50" s="86"/>
      <c r="D50" s="86"/>
      <c r="E50" s="72"/>
      <c r="F50" s="86"/>
      <c r="G50" s="72"/>
      <c r="H50" s="74"/>
      <c r="I50" s="82"/>
      <c r="J50" s="62"/>
      <c r="K50" s="62"/>
      <c r="L50" s="62"/>
      <c r="M50" s="62"/>
      <c r="N50" s="62"/>
    </row>
    <row r="51" spans="1:14" x14ac:dyDescent="0.15">
      <c r="A51" s="72"/>
      <c r="B51" s="86"/>
      <c r="C51" s="86"/>
      <c r="D51" s="86"/>
      <c r="E51" s="72"/>
      <c r="F51" s="86"/>
      <c r="G51" s="72"/>
      <c r="H51" s="74"/>
      <c r="I51" s="82"/>
      <c r="J51" s="62"/>
      <c r="K51" s="62"/>
      <c r="L51" s="62"/>
      <c r="M51" s="62"/>
      <c r="N51" s="71"/>
    </row>
    <row r="52" spans="1:14" x14ac:dyDescent="0.15">
      <c r="A52" s="72"/>
      <c r="B52" s="86"/>
      <c r="C52" s="86"/>
      <c r="D52" s="86"/>
      <c r="E52" s="72"/>
      <c r="F52" s="86"/>
      <c r="G52" s="72"/>
      <c r="H52" s="74"/>
      <c r="I52" s="82"/>
      <c r="J52" s="62"/>
      <c r="K52" s="62"/>
      <c r="L52" s="62"/>
      <c r="M52" s="62"/>
      <c r="N52" s="62"/>
    </row>
    <row r="53" spans="1:14" x14ac:dyDescent="0.15">
      <c r="A53" s="72"/>
      <c r="B53" s="86"/>
      <c r="C53" s="86"/>
      <c r="D53" s="86"/>
      <c r="E53" s="72"/>
      <c r="F53" s="86"/>
      <c r="G53" s="72"/>
      <c r="H53" s="74"/>
      <c r="I53" s="82"/>
      <c r="J53" s="62"/>
      <c r="K53" s="62"/>
      <c r="L53" s="62"/>
      <c r="M53" s="62"/>
      <c r="N53" s="62"/>
    </row>
    <row r="54" spans="1:14" x14ac:dyDescent="0.15">
      <c r="A54" s="75"/>
      <c r="B54" s="62"/>
      <c r="C54" s="62"/>
      <c r="D54" s="62"/>
      <c r="E54" s="62"/>
      <c r="F54" s="62"/>
      <c r="G54" s="62"/>
      <c r="H54" s="84"/>
      <c r="I54" s="84"/>
      <c r="J54" s="62"/>
      <c r="K54" s="62"/>
      <c r="L54" s="62"/>
      <c r="M54" s="62"/>
      <c r="N54" s="62"/>
    </row>
    <row r="55" spans="1:14" x14ac:dyDescent="0.15">
      <c r="A55" s="73"/>
      <c r="B55" s="83"/>
      <c r="C55" s="62"/>
      <c r="D55" s="83"/>
      <c r="E55" s="72"/>
      <c r="F55" s="62"/>
      <c r="G55" s="72"/>
      <c r="H55" s="74"/>
      <c r="I55" s="82"/>
      <c r="J55" s="62"/>
      <c r="K55" s="62"/>
      <c r="L55" s="62"/>
      <c r="M55" s="62"/>
      <c r="N55" s="62"/>
    </row>
    <row r="56" spans="1:14" x14ac:dyDescent="0.15">
      <c r="A56" s="73"/>
      <c r="B56" s="83"/>
      <c r="C56" s="62"/>
      <c r="D56" s="83"/>
      <c r="E56" s="72"/>
      <c r="F56" s="62"/>
      <c r="G56" s="72"/>
      <c r="H56" s="74"/>
      <c r="I56" s="82"/>
      <c r="J56" s="62"/>
      <c r="K56" s="62"/>
      <c r="L56" s="62"/>
      <c r="M56" s="62"/>
      <c r="N56" s="62"/>
    </row>
    <row r="57" spans="1:14" x14ac:dyDescent="0.15">
      <c r="A57" s="73"/>
      <c r="B57" s="83"/>
      <c r="C57" s="62"/>
      <c r="D57" s="83"/>
      <c r="E57" s="72"/>
      <c r="F57" s="62"/>
      <c r="G57" s="72"/>
      <c r="H57" s="74"/>
      <c r="I57" s="82"/>
      <c r="J57" s="62"/>
      <c r="K57" s="62"/>
      <c r="L57" s="62"/>
      <c r="M57" s="62"/>
      <c r="N57" s="62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1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1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1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1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1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1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40441020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21192056.09</v>
      </c>
    </row>
    <row r="17" spans="1:22" x14ac:dyDescent="0.15">
      <c r="A17" s="6"/>
      <c r="B17" s="2"/>
      <c r="G17" s="1" t="s">
        <v>12</v>
      </c>
      <c r="H17" s="2"/>
      <c r="I17" s="2">
        <v>8088204</v>
      </c>
    </row>
    <row r="18" spans="1:22" x14ac:dyDescent="0.15">
      <c r="G18" s="1" t="s">
        <v>24</v>
      </c>
      <c r="H18" s="2"/>
      <c r="I18" s="2">
        <f>I17+I16-I15</f>
        <v>6480260.0899999999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51193.29</v>
      </c>
    </row>
    <row r="21" spans="1:22" x14ac:dyDescent="0.15">
      <c r="G21" s="1"/>
      <c r="H21" s="1" t="s">
        <v>39</v>
      </c>
      <c r="I21" s="2">
        <v>12199.84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65803.72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8655376</v>
      </c>
    </row>
    <row r="39" spans="1:23" x14ac:dyDescent="0.1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1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1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1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1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1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48752400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19354096.390000001</v>
      </c>
    </row>
    <row r="17" spans="1:22" x14ac:dyDescent="0.15">
      <c r="A17" s="6"/>
      <c r="B17" s="2"/>
      <c r="G17" s="1" t="s">
        <v>12</v>
      </c>
      <c r="H17" s="2"/>
      <c r="I17" s="2">
        <v>9750480</v>
      </c>
    </row>
    <row r="18" spans="1:22" x14ac:dyDescent="0.15">
      <c r="G18" s="1" t="s">
        <v>24</v>
      </c>
      <c r="H18" s="2"/>
      <c r="I18" s="2">
        <f>I17+I16-I15</f>
        <v>6304576.3900000006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50344.56</v>
      </c>
    </row>
    <row r="21" spans="1:22" x14ac:dyDescent="0.15">
      <c r="G21" s="1"/>
      <c r="H21" s="1" t="s">
        <v>39</v>
      </c>
      <c r="I21" s="2">
        <v>11999.54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64754.689999999995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7939818</v>
      </c>
    </row>
    <row r="39" spans="1:23" x14ac:dyDescent="0.1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1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139</v>
      </c>
    </row>
    <row r="44" spans="1:23" x14ac:dyDescent="0.1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1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1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1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1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1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1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1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1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1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1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1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1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1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1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15">
      <c r="B14" s="2"/>
      <c r="G14" s="1"/>
      <c r="H14" s="1" t="s">
        <v>32</v>
      </c>
      <c r="I14" s="2">
        <f>I13+I12</f>
        <v>58477200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16979396.34</v>
      </c>
    </row>
    <row r="17" spans="1:22" x14ac:dyDescent="0.15">
      <c r="A17" s="6"/>
      <c r="B17" s="2"/>
      <c r="G17" s="1" t="s">
        <v>12</v>
      </c>
      <c r="H17" s="2"/>
      <c r="I17" s="2">
        <v>11957028</v>
      </c>
    </row>
    <row r="18" spans="1:22" x14ac:dyDescent="0.15">
      <c r="G18" s="1" t="s">
        <v>24</v>
      </c>
      <c r="H18" s="2"/>
      <c r="I18" s="2">
        <f>I17+I16-I15</f>
        <v>6136424.3399999999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49073.57</v>
      </c>
    </row>
    <row r="21" spans="1:22" x14ac:dyDescent="0.15">
      <c r="G21" s="1"/>
      <c r="H21" s="1" t="s">
        <v>39</v>
      </c>
      <c r="I21" s="2">
        <v>11699.59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63183.75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10654590</v>
      </c>
    </row>
    <row r="39" spans="1:23" x14ac:dyDescent="0.1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1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1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1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1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1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1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15">
      <c r="B14" s="2"/>
      <c r="G14" s="1"/>
      <c r="H14" s="1" t="s">
        <v>32</v>
      </c>
      <c r="I14" s="2">
        <f>I13+I12</f>
        <v>82246980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11380216.109999999</v>
      </c>
    </row>
    <row r="17" spans="1:22" x14ac:dyDescent="0.15">
      <c r="A17" s="6"/>
      <c r="B17" s="2"/>
      <c r="G17" s="1" t="s">
        <v>12</v>
      </c>
      <c r="H17" s="2"/>
      <c r="I17" s="2">
        <v>16727460</v>
      </c>
    </row>
    <row r="18" spans="1:22" x14ac:dyDescent="0.15">
      <c r="G18" s="1" t="s">
        <v>24</v>
      </c>
      <c r="H18" s="2"/>
      <c r="I18" s="2">
        <f>I17+I16-I15</f>
        <v>5307676.1099999994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46341.599999999999</v>
      </c>
    </row>
    <row r="21" spans="1:22" x14ac:dyDescent="0.15">
      <c r="G21" s="1"/>
      <c r="H21" s="1" t="s">
        <v>39</v>
      </c>
      <c r="I21" s="2">
        <v>11054.82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59807.009999999995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18511157</v>
      </c>
    </row>
    <row r="39" spans="1:23" x14ac:dyDescent="0.1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1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1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1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1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1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1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87126420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9941027.4199999999</v>
      </c>
    </row>
    <row r="17" spans="1:22" x14ac:dyDescent="0.15">
      <c r="A17" s="6"/>
      <c r="B17" s="2"/>
      <c r="G17" s="1" t="s">
        <v>12</v>
      </c>
      <c r="H17" s="2"/>
      <c r="I17" s="2">
        <v>17425284</v>
      </c>
    </row>
    <row r="18" spans="1:22" x14ac:dyDescent="0.15">
      <c r="G18" s="1" t="s">
        <v>24</v>
      </c>
      <c r="H18" s="2"/>
      <c r="I18" s="2">
        <f>I17+I16-I15</f>
        <v>4566311.4200000018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45505.55</v>
      </c>
    </row>
    <row r="21" spans="1:22" x14ac:dyDescent="0.15">
      <c r="G21" s="1"/>
      <c r="H21" s="1" t="s">
        <v>39</v>
      </c>
      <c r="I21" s="2">
        <v>10857.51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58773.65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14810369</v>
      </c>
    </row>
    <row r="39" spans="1:23" x14ac:dyDescent="0.1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1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1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1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1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1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1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88877280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9756293.2699999996</v>
      </c>
    </row>
    <row r="17" spans="1:22" x14ac:dyDescent="0.15">
      <c r="A17" s="6"/>
      <c r="B17" s="2"/>
      <c r="G17" s="1" t="s">
        <v>12</v>
      </c>
      <c r="H17" s="2"/>
      <c r="I17" s="2">
        <v>17747256</v>
      </c>
    </row>
    <row r="18" spans="1:22" x14ac:dyDescent="0.15">
      <c r="G18" s="1" t="s">
        <v>24</v>
      </c>
      <c r="H18" s="2"/>
      <c r="I18" s="2">
        <f>I17+I16-I15</f>
        <v>4703549.2699999996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41781.43</v>
      </c>
    </row>
    <row r="21" spans="1:22" x14ac:dyDescent="0.15">
      <c r="G21" s="1"/>
      <c r="H21" s="1" t="s">
        <v>39</v>
      </c>
      <c r="I21" s="2">
        <v>9978.6299999999992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54170.649999999994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15474490</v>
      </c>
    </row>
    <row r="39" spans="1:23" x14ac:dyDescent="0.1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1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1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1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1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1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79750800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11400734.060000001</v>
      </c>
    </row>
    <row r="17" spans="1:22" x14ac:dyDescent="0.15">
      <c r="A17" s="6"/>
      <c r="B17" s="2"/>
      <c r="G17" s="1" t="s">
        <v>12</v>
      </c>
      <c r="H17" s="2"/>
      <c r="I17" s="2">
        <v>15950160</v>
      </c>
    </row>
    <row r="18" spans="1:22" x14ac:dyDescent="0.15">
      <c r="G18" s="1" t="s">
        <v>24</v>
      </c>
      <c r="H18" s="2"/>
      <c r="I18" s="2">
        <f>I17+I16-I15</f>
        <v>4550894.0600000024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40884.06</v>
      </c>
    </row>
    <row r="21" spans="1:22" x14ac:dyDescent="0.15">
      <c r="G21" s="1"/>
      <c r="H21" s="1" t="s">
        <v>39</v>
      </c>
      <c r="I21" s="2">
        <v>9766.84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53061.489999999991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16984941</v>
      </c>
    </row>
    <row r="39" spans="1:23" x14ac:dyDescent="0.1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1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1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1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1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1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65953320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14192424.039999999</v>
      </c>
    </row>
    <row r="17" spans="1:22" x14ac:dyDescent="0.15">
      <c r="A17" s="6"/>
      <c r="B17" s="2"/>
      <c r="G17" s="1" t="s">
        <v>12</v>
      </c>
      <c r="H17" s="2"/>
      <c r="I17" s="2">
        <v>13173816</v>
      </c>
    </row>
    <row r="18" spans="1:22" x14ac:dyDescent="0.15">
      <c r="G18" s="1" t="s">
        <v>24</v>
      </c>
      <c r="H18" s="2"/>
      <c r="I18" s="2">
        <f>I17+I16-I15</f>
        <v>4566240.0399999991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39502.82</v>
      </c>
    </row>
    <row r="21" spans="1:22" x14ac:dyDescent="0.15">
      <c r="G21" s="1"/>
      <c r="H21" s="1" t="s">
        <v>39</v>
      </c>
      <c r="I21" s="2">
        <v>9440.86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51354.27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18861326</v>
      </c>
    </row>
    <row r="39" spans="1:23" x14ac:dyDescent="0.1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1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1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1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1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1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1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57765000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15931251.67</v>
      </c>
    </row>
    <row r="17" spans="1:22" x14ac:dyDescent="0.15">
      <c r="A17" s="6"/>
      <c r="B17" s="2"/>
      <c r="G17" s="1" t="s">
        <v>12</v>
      </c>
      <c r="H17" s="2"/>
      <c r="I17" s="2">
        <v>11536056</v>
      </c>
    </row>
    <row r="18" spans="1:22" x14ac:dyDescent="0.15">
      <c r="G18" s="1" t="s">
        <v>24</v>
      </c>
      <c r="H18" s="2"/>
      <c r="I18" s="2">
        <f>I17+I16-I15</f>
        <v>4667307.6700000018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38673.9</v>
      </c>
    </row>
    <row r="21" spans="1:22" x14ac:dyDescent="0.15">
      <c r="G21" s="1"/>
      <c r="H21" s="1" t="s">
        <v>39</v>
      </c>
      <c r="I21" s="2">
        <v>9245.23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50329.72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21763849</v>
      </c>
    </row>
    <row r="39" spans="1:23" x14ac:dyDescent="0.1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1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1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1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1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1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63887880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14554120.92</v>
      </c>
    </row>
    <row r="17" spans="1:22" x14ac:dyDescent="0.15">
      <c r="A17" s="6"/>
      <c r="B17" s="2"/>
      <c r="G17" s="1" t="s">
        <v>12</v>
      </c>
      <c r="H17" s="2"/>
      <c r="I17" s="2">
        <v>12753564</v>
      </c>
    </row>
    <row r="18" spans="1:22" x14ac:dyDescent="0.15">
      <c r="G18" s="1" t="s">
        <v>24</v>
      </c>
      <c r="H18" s="2"/>
      <c r="I18" s="2">
        <f>I17+I16-I15</f>
        <v>4507684.9200000018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38045.629999999997</v>
      </c>
    </row>
    <row r="21" spans="1:22" x14ac:dyDescent="0.15">
      <c r="G21" s="1"/>
      <c r="H21" s="1" t="s">
        <v>39</v>
      </c>
      <c r="I21" s="2">
        <v>9096.98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49553.2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35693112</v>
      </c>
    </row>
    <row r="39" spans="1:23" x14ac:dyDescent="0.1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1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187</vt:i4>
      </vt:variant>
    </vt:vector>
  </HeadingPairs>
  <TitlesOfParts>
    <vt:vector size="187" baseType="lpstr"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2017-04-09T05:44:29Z</dcterms:modified>
</cp:coreProperties>
</file>