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8315" windowHeight="6480"/>
  </bookViews>
  <sheets>
    <sheet name="20170519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H27" i="1" l="1"/>
  <c r="H26" i="1"/>
  <c r="H25" i="1"/>
  <c r="F26" i="1"/>
  <c r="F27" i="1"/>
  <c r="F25" i="1"/>
  <c r="D26" i="1"/>
  <c r="D27" i="1"/>
  <c r="D25" i="1"/>
  <c r="G26" i="1"/>
  <c r="G27" i="1"/>
  <c r="G25" i="1"/>
  <c r="E26" i="1"/>
  <c r="C26" i="1"/>
  <c r="E27" i="1"/>
  <c r="E25" i="1"/>
  <c r="C27" i="1"/>
  <c r="C25" i="1"/>
  <c r="J9" i="1"/>
  <c r="F20" i="1"/>
  <c r="F21" i="1"/>
  <c r="F19" i="1"/>
  <c r="E20" i="1"/>
  <c r="E21" i="1"/>
  <c r="E19" i="1"/>
  <c r="D19" i="1"/>
  <c r="D20" i="1"/>
  <c r="D21" i="1"/>
  <c r="C21" i="1"/>
  <c r="C20" i="1"/>
  <c r="C19" i="1"/>
  <c r="H15" i="1"/>
  <c r="H16" i="1"/>
  <c r="H14" i="1"/>
  <c r="G15" i="1"/>
  <c r="G16" i="1"/>
  <c r="G14" i="1"/>
  <c r="F15" i="1"/>
  <c r="F16" i="1"/>
  <c r="F14" i="1"/>
  <c r="E15" i="1"/>
  <c r="E16" i="1"/>
  <c r="E14" i="1"/>
  <c r="D15" i="1"/>
  <c r="D16" i="1"/>
  <c r="D14" i="1"/>
  <c r="C16" i="1"/>
  <c r="C15" i="1"/>
  <c r="C14" i="1"/>
  <c r="J10" i="1"/>
  <c r="J11" i="1"/>
  <c r="I11" i="1"/>
  <c r="I10" i="1"/>
  <c r="I9" i="1"/>
  <c r="H10" i="1"/>
  <c r="H11" i="1"/>
  <c r="H9" i="1"/>
  <c r="G11" i="1"/>
  <c r="G10" i="1"/>
  <c r="G9" i="1"/>
  <c r="F11" i="1"/>
  <c r="F10" i="1"/>
  <c r="F9" i="1" l="1"/>
  <c r="E11" i="1"/>
  <c r="E10" i="1"/>
  <c r="E9" i="1"/>
  <c r="D11" i="1"/>
  <c r="D10" i="1"/>
  <c r="D9" i="1"/>
  <c r="C10" i="1"/>
  <c r="C11" i="1"/>
  <c r="C9" i="1"/>
</calcChain>
</file>

<file path=xl/comments1.xml><?xml version="1.0" encoding="utf-8"?>
<comments xmlns="http://schemas.openxmlformats.org/spreadsheetml/2006/main">
  <authors>
    <author>Yuchuan Dang</author>
  </authors>
  <commentLis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<sst xmlns="http://schemas.openxmlformats.org/spreadsheetml/2006/main" count="59" uniqueCount="38">
  <si>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</si>
  <si>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</si>
  <si>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</si>
  <si>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</si>
  <si>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</si>
  <si>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</si>
  <si>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</si>
  <si>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股票代码</t>
    <phoneticPr fontId="18" type="noConversion"/>
  </si>
  <si>
    <t>股票名称</t>
    <phoneticPr fontId="18" type="noConversion"/>
  </si>
  <si>
    <t>机场</t>
    <phoneticPr fontId="18" type="noConversion"/>
  </si>
  <si>
    <t>最新价</t>
    <phoneticPr fontId="18" type="noConversion"/>
  </si>
  <si>
    <t>600004</t>
    <phoneticPr fontId="18" type="noConversion"/>
  </si>
  <si>
    <t>600897</t>
    <phoneticPr fontId="18" type="noConversion"/>
  </si>
  <si>
    <t>上海机场</t>
    <phoneticPr fontId="18" type="noConversion"/>
  </si>
  <si>
    <t>白云机场</t>
    <phoneticPr fontId="18" type="noConversion"/>
  </si>
  <si>
    <t>厦门空港</t>
    <phoneticPr fontId="18" type="noConversion"/>
  </si>
  <si>
    <t>年涨幅</t>
    <phoneticPr fontId="18" type="noConversion"/>
  </si>
  <si>
    <t>周日均换手率</t>
    <phoneticPr fontId="18" type="noConversion"/>
  </si>
  <si>
    <t>月日均手率</t>
    <phoneticPr fontId="18" type="noConversion"/>
  </si>
  <si>
    <t>年日均换手率</t>
    <phoneticPr fontId="18" type="noConversion"/>
  </si>
  <si>
    <t>日相对大盘</t>
    <phoneticPr fontId="18" type="noConversion"/>
  </si>
  <si>
    <t>周相对大盘</t>
    <phoneticPr fontId="18" type="noConversion"/>
  </si>
  <si>
    <t>月相对大盘</t>
    <phoneticPr fontId="18" type="noConversion"/>
  </si>
  <si>
    <t>年相对大盘</t>
    <phoneticPr fontId="18" type="noConversion"/>
  </si>
  <si>
    <t>周涨停天数</t>
    <phoneticPr fontId="18" type="noConversion"/>
  </si>
  <si>
    <t>周跌停天数</t>
    <phoneticPr fontId="18" type="noConversion"/>
  </si>
  <si>
    <t>月涨停天数</t>
    <phoneticPr fontId="18" type="noConversion"/>
  </si>
  <si>
    <t>月跌停天数</t>
    <phoneticPr fontId="18" type="noConversion"/>
  </si>
  <si>
    <t>年涨停天数</t>
    <phoneticPr fontId="18" type="noConversion"/>
  </si>
  <si>
    <t>年跌停天数</t>
    <phoneticPr fontId="18" type="noConversion"/>
  </si>
  <si>
    <t>周最高价</t>
    <phoneticPr fontId="18" type="noConversion"/>
  </si>
  <si>
    <t>周最低价</t>
    <phoneticPr fontId="18" type="noConversion"/>
  </si>
  <si>
    <t>600009</t>
    <phoneticPr fontId="18" type="noConversion"/>
  </si>
  <si>
    <t>上一交易日</t>
    <phoneticPr fontId="18" type="noConversion"/>
  </si>
  <si>
    <t>月最高价</t>
    <phoneticPr fontId="18" type="noConversion"/>
  </si>
  <si>
    <t>月最低价</t>
    <phoneticPr fontId="18" type="noConversion"/>
  </si>
  <si>
    <t>年最高价</t>
    <phoneticPr fontId="18" type="noConversion"/>
  </si>
  <si>
    <t>年最低价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</si>
</sst>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9" formatCode="#,##0_ 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pq_high"/>
      <definedName name="s_pq_low"/>
      <definedName name="s_pq_pctchange"/>
      <definedName name="s_pq_relpctchange"/>
      <definedName name="s_pq_turn"/>
      <definedName name="s_techanal_limitdowndays"/>
      <definedName name="s_techanal_limitup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25" sqref="H25:H2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11.25" customWidth="1"/>
    <col min="10" max="10" width="12.875" customWidth="1"/>
    <col min="11" max="11" width="19.625" customWidth="1"/>
  </cols>
  <sheetData>
    <row r="1" spans="1:11" x14ac:dyDescent="0.15">
      <c r="A1" s="10" t="s">
        <v>0</v>
      </c>
      <c r="B1" s="10">
        <v>20170519</v>
      </c>
      <c r="C1" s="10" t="s">
        <v>33</v>
      </c>
      <c r="D1" s="10">
        <v>20170518</v>
      </c>
    </row>
    <row r="2" spans="1:11" x14ac:dyDescent="0.15">
      <c r="A2" s="10" t="s">
        <v>1</v>
      </c>
      <c r="B2" s="10">
        <v>20170515</v>
      </c>
    </row>
    <row r="3" spans="1:11" x14ac:dyDescent="0.15">
      <c r="A3" s="10" t="s">
        <v>2</v>
      </c>
      <c r="B3" s="10">
        <v>20170505</v>
      </c>
    </row>
    <row r="4" spans="1:11" x14ac:dyDescent="0.15">
      <c r="A4" s="10" t="s">
        <v>3</v>
      </c>
      <c r="B4" s="10">
        <v>20170101</v>
      </c>
    </row>
    <row r="6" spans="1:11" x14ac:dyDescent="0.15">
      <c r="A6" s="8"/>
      <c r="B6" s="7"/>
      <c r="C6" s="7"/>
    </row>
    <row r="7" spans="1:11" x14ac:dyDescent="0.15">
      <c r="A7" s="9" t="s">
        <v>9</v>
      </c>
      <c r="C7" s="7"/>
      <c r="I7" s="6"/>
    </row>
    <row r="8" spans="1:11" x14ac:dyDescent="0.15">
      <c r="A8" s="1" t="s">
        <v>7</v>
      </c>
      <c r="B8" s="1" t="s">
        <v>8</v>
      </c>
      <c r="C8" s="1" t="s">
        <v>10</v>
      </c>
      <c r="D8" s="1" t="s">
        <v>4</v>
      </c>
      <c r="E8" s="1" t="s">
        <v>5</v>
      </c>
      <c r="F8" s="1" t="s">
        <v>6</v>
      </c>
      <c r="G8" s="1" t="s">
        <v>16</v>
      </c>
      <c r="H8" s="1" t="s">
        <v>17</v>
      </c>
      <c r="I8" s="1" t="s">
        <v>18</v>
      </c>
      <c r="J8" s="1" t="s">
        <v>19</v>
      </c>
      <c r="K8" s="1"/>
    </row>
    <row r="9" spans="1:11" x14ac:dyDescent="0.15">
      <c r="A9" s="2">
        <v>600009</v>
      </c>
      <c r="B9" s="3" t="s">
        <v>13</v>
      </c>
      <c r="C9" s="5">
        <f>[1]!i_dq_close(A9,"")</f>
        <v>39.32</v>
      </c>
      <c r="D9" s="4">
        <f>[1]!s_pq_pctchange(A9,B1,B1)/100</f>
        <v>3.039832285115307E-2</v>
      </c>
      <c r="E9" s="4">
        <f>[1]!s_pq_pctchange(A9,B2,B1)/100</f>
        <v>0.10232688533781875</v>
      </c>
      <c r="F9" s="4">
        <f>[1]!s_pq_pctchange(A$9,$B3,$B$1)/100</f>
        <v>8.4689655172413669E-2</v>
      </c>
      <c r="G9" s="4">
        <f>[1]!s_pq_pctchange(A9,$B4,$B$1)/100</f>
        <v>0.48265460030165919</v>
      </c>
      <c r="H9" s="4">
        <f>[1]!s_pq_turn(A9,B2,B1)/100</f>
        <v>3.6935268205885198E-2</v>
      </c>
      <c r="I9" s="4">
        <f>[1]!s_pq_turn(A9,B3,$B$1)/100</f>
        <v>7.2000731992023059E-2</v>
      </c>
      <c r="J9" s="4">
        <f>[1]!s_pq_turn(A9,$B$4,$B$1)/100</f>
        <v>0.55513777038572887</v>
      </c>
    </row>
    <row r="10" spans="1:11" x14ac:dyDescent="0.15">
      <c r="A10" s="2" t="s">
        <v>11</v>
      </c>
      <c r="B10" s="3" t="s">
        <v>14</v>
      </c>
      <c r="C10" s="5">
        <f>[1]!i_dq_close(A10,"")</f>
        <v>16.940000000000001</v>
      </c>
      <c r="D10" s="4">
        <f>[1]!s_pq_pctchange(A10,B2,B2)/100</f>
        <v>3.0395136778116338E-3</v>
      </c>
      <c r="E10" s="4">
        <f>[1]!s_pq_pctchange(A10,B3,B2)/100</f>
        <v>-1.1384062312762122E-2</v>
      </c>
      <c r="F10" s="4">
        <f>[1]!s_pq_pctchange($A10,$B$3,$B$1)/100</f>
        <v>1.4979029358897611E-2</v>
      </c>
      <c r="G10" s="4">
        <f>[1]!s_pq_pctchange(A10,$B4,$B$1)/100</f>
        <v>0.20227111426543654</v>
      </c>
      <c r="H10" s="4">
        <f>[1]!s_pq_turn(A10,B3,B1)/100</f>
        <v>0.14321436467203197</v>
      </c>
      <c r="I10" s="4">
        <f>[1]!s_pq_turn(A10,B3,$B$1)/100</f>
        <v>0.14321436467203197</v>
      </c>
      <c r="J10" s="4">
        <f>[1]!s_pq_turn(A10,$B$4,$B$1)/100</f>
        <v>0.76785664312146396</v>
      </c>
    </row>
    <row r="11" spans="1:11" x14ac:dyDescent="0.15">
      <c r="A11" s="2" t="s">
        <v>12</v>
      </c>
      <c r="B11" s="3" t="s">
        <v>15</v>
      </c>
      <c r="C11" s="5">
        <f>[1]!i_dq_close(A11,"")</f>
        <v>24</v>
      </c>
      <c r="D11" s="4">
        <f>[1]!s_pq_pctchange(A11,B3,B3)/100</f>
        <v>-1.1166253101736912E-2</v>
      </c>
      <c r="E11" s="4">
        <f>[1]!s_pq_pctchange(A11,B4,B3)/100</f>
        <v>5.7496682883679817E-2</v>
      </c>
      <c r="F11" s="4">
        <f>[1]!s_pq_pctchange($A11,$B$3,$B$1)/100</f>
        <v>-7.4441687344911633E-3</v>
      </c>
      <c r="G11" s="4">
        <f>[1]!s_pq_pctchange(A11,$B4,$B$1)/100</f>
        <v>6.1477222467934522E-2</v>
      </c>
      <c r="H11" s="4">
        <f>[1]!s_pq_turn(A11,B2,$B$1)/100</f>
        <v>2.4863600953628152E-2</v>
      </c>
      <c r="I11" s="4">
        <f>[1]!s_pq_turn(A11,B3,$B$1)/100</f>
        <v>6.4769661864947439E-2</v>
      </c>
      <c r="J11" s="4">
        <f>[1]!s_pq_turn(A11,$B$4,$B$1)/100</f>
        <v>0.79168830798159884</v>
      </c>
    </row>
    <row r="12" spans="1:11" x14ac:dyDescent="0.15">
      <c r="A12" s="8"/>
      <c r="B12" s="7"/>
      <c r="C12" s="7"/>
      <c r="H12" s="8"/>
      <c r="I12" s="7"/>
      <c r="J12" s="7"/>
    </row>
    <row r="13" spans="1:11" x14ac:dyDescent="0.15">
      <c r="A13" s="1" t="s">
        <v>7</v>
      </c>
      <c r="B13" s="1" t="s">
        <v>8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</row>
    <row r="14" spans="1:11" x14ac:dyDescent="0.15">
      <c r="A14" s="2" t="s">
        <v>32</v>
      </c>
      <c r="B14" s="3" t="s">
        <v>13</v>
      </c>
      <c r="C14" s="11">
        <f>[1]!s_techanal_limitupdays(A14,$B$2,$B$1)</f>
        <v>0</v>
      </c>
      <c r="D14" s="11">
        <f>[1]!s_techanal_limitdowndays(A14,$B$2,$B$1)</f>
        <v>0</v>
      </c>
      <c r="E14" s="11">
        <f>[1]!s_techanal_limitupdays(A14,$B$3,$B$1)</f>
        <v>0</v>
      </c>
      <c r="F14" s="11">
        <f>[1]!s_techanal_limitdowndays(A14,$B$4,$B$1)</f>
        <v>0</v>
      </c>
      <c r="G14" s="11">
        <f>[1]!s_techanal_limitupdays(A14,$B$4,$B$1)</f>
        <v>0</v>
      </c>
      <c r="H14" s="11">
        <f>[1]!s_techanal_limitdowndays(A14,$B$4,$B$1)</f>
        <v>0</v>
      </c>
    </row>
    <row r="15" spans="1:11" x14ac:dyDescent="0.15">
      <c r="A15" s="2" t="s">
        <v>11</v>
      </c>
      <c r="B15" s="3" t="s">
        <v>14</v>
      </c>
      <c r="C15" s="11">
        <f>[1]!s_techanal_limitupdays(A15,$B$2,$B$1)</f>
        <v>0</v>
      </c>
      <c r="D15" s="11">
        <f>[1]!s_techanal_limitdowndays(A15,$B$2,$B$1)</f>
        <v>0</v>
      </c>
      <c r="E15" s="11">
        <f>[1]!s_techanal_limitupdays(A15,$B$3,$B$1)</f>
        <v>0</v>
      </c>
      <c r="F15" s="11">
        <f>[1]!s_techanal_limitdowndays(A15,$B$4,$B$1)</f>
        <v>0</v>
      </c>
      <c r="G15" s="11">
        <f>[1]!s_techanal_limitupdays(A15,$B$4,$B$1)</f>
        <v>0</v>
      </c>
      <c r="H15" s="11">
        <f>[1]!s_techanal_limitdowndays(A15,$B$4,$B$1)</f>
        <v>0</v>
      </c>
    </row>
    <row r="16" spans="1:11" x14ac:dyDescent="0.15">
      <c r="A16" s="2" t="s">
        <v>12</v>
      </c>
      <c r="B16" s="3" t="s">
        <v>15</v>
      </c>
      <c r="C16" s="11">
        <f>[1]!s_techanal_limitupdays(A16,$B$2,$B$1)</f>
        <v>0</v>
      </c>
      <c r="D16" s="11">
        <f>[1]!s_techanal_limitdowndays(A16,$B$2,$B$1)</f>
        <v>0</v>
      </c>
      <c r="E16" s="11">
        <f>[1]!s_techanal_limitupdays(A16,$B$3,$B$1)</f>
        <v>0</v>
      </c>
      <c r="F16" s="11">
        <f>[1]!s_techanal_limitdowndays(A16,$B$4,$B$1)</f>
        <v>0</v>
      </c>
      <c r="G16" s="11">
        <f>[1]!s_techanal_limitupdays(A16,$B$4,$B$1)</f>
        <v>0</v>
      </c>
      <c r="H16" s="11">
        <f>[1]!s_techanal_limitdowndays(A16,$B$4,$B$1)</f>
        <v>0</v>
      </c>
    </row>
    <row r="17" spans="1:9" x14ac:dyDescent="0.15">
      <c r="A17" s="8"/>
      <c r="B17" s="7"/>
      <c r="C17" s="7"/>
    </row>
    <row r="18" spans="1:9" x14ac:dyDescent="0.15">
      <c r="A18" s="1" t="s">
        <v>7</v>
      </c>
      <c r="B18" s="1" t="s">
        <v>8</v>
      </c>
      <c r="C18" s="1" t="s">
        <v>20</v>
      </c>
      <c r="D18" s="1" t="s">
        <v>21</v>
      </c>
      <c r="E18" s="1" t="s">
        <v>22</v>
      </c>
      <c r="F18" s="1" t="s">
        <v>23</v>
      </c>
      <c r="G18" s="1"/>
      <c r="H18" s="1"/>
    </row>
    <row r="19" spans="1:9" x14ac:dyDescent="0.15">
      <c r="A19" s="2">
        <v>600009</v>
      </c>
      <c r="B19" s="3" t="s">
        <v>13</v>
      </c>
      <c r="C19" s="4">
        <f>[1]!s_pq_relpctchange(A19,$D$1,$B$1,1)/100</f>
        <v>2.5747359777206991E-2</v>
      </c>
      <c r="D19" s="4">
        <f>[1]!s_pq_relpctchange(A19,$B$2,$B$1,1)/100</f>
        <v>0.10001857675006874</v>
      </c>
      <c r="E19" s="4">
        <f>[1]!s_pq_relpctchange(A19,$B$3,$B$1,1)/100</f>
        <v>9.6436846988971703E-2</v>
      </c>
      <c r="F19" s="4">
        <f>[1]!s_pq_relpctchange(A19,$B$4,$B$1,1)/100</f>
        <v>0.48684529616679773</v>
      </c>
    </row>
    <row r="20" spans="1:9" x14ac:dyDescent="0.15">
      <c r="A20" s="2" t="s">
        <v>11</v>
      </c>
      <c r="B20" s="3" t="s">
        <v>14</v>
      </c>
      <c r="C20" s="4">
        <f>[1]!s_pq_relpctchange(A20,$D$1,$B$1,1)/100</f>
        <v>2.6808329039624823E-3</v>
      </c>
      <c r="D20" s="4">
        <f>[1]!s_pq_relpctchange(A20,$B$2,$B$1,1)/100</f>
        <v>2.7478925454803349E-2</v>
      </c>
      <c r="E20" s="4">
        <f>[1]!s_pq_relpctchange(A20,$B$3,$B$1,1)/100</f>
        <v>2.6726221175455644E-2</v>
      </c>
      <c r="F20" s="4">
        <f>[1]!s_pq_relpctchange(A20,$B$4,$B$1,1)/100</f>
        <v>0.20646181013057507</v>
      </c>
    </row>
    <row r="21" spans="1:9" x14ac:dyDescent="0.15">
      <c r="A21" s="2" t="s">
        <v>12</v>
      </c>
      <c r="B21" s="3" t="s">
        <v>15</v>
      </c>
      <c r="C21" s="4">
        <f>[1]!s_pq_relpctchange(A21,$D$1,$B$1,1)/100</f>
        <v>1.2005333541477925E-2</v>
      </c>
      <c r="D21" s="4">
        <f>[1]!s_pq_relpctchange(A21,$B$2,$B$1,1)/100</f>
        <v>3.3067014967038677E-2</v>
      </c>
      <c r="E21" s="4">
        <f>[1]!s_pq_relpctchange(A21,$B$3,$B$1,1)/100</f>
        <v>4.3030230820668702E-3</v>
      </c>
      <c r="F21" s="4">
        <f>[1]!s_pq_relpctchange(A21,$B$4,$B$1,1)/100</f>
        <v>6.5667918333073061E-2</v>
      </c>
    </row>
    <row r="24" spans="1:9" x14ac:dyDescent="0.15">
      <c r="A24" s="1" t="s">
        <v>7</v>
      </c>
      <c r="B24" s="1" t="s">
        <v>8</v>
      </c>
      <c r="C24" s="1" t="s">
        <v>30</v>
      </c>
      <c r="D24" s="1" t="s">
        <v>31</v>
      </c>
      <c r="E24" s="1" t="s">
        <v>34</v>
      </c>
      <c r="F24" s="1" t="s">
        <v>35</v>
      </c>
      <c r="G24" s="1" t="s">
        <v>36</v>
      </c>
      <c r="H24" s="1" t="s">
        <v>37</v>
      </c>
    </row>
    <row r="25" spans="1:9" x14ac:dyDescent="0.15">
      <c r="A25" s="2">
        <v>600009</v>
      </c>
      <c r="B25" s="3" t="s">
        <v>13</v>
      </c>
      <c r="C25" s="5">
        <f>[1]!s_pq_high(A25,$B$2,$B$1,3)</f>
        <v>39.770000000000003</v>
      </c>
      <c r="D25" s="5">
        <f>[1]!s_pq_low(A25,$B$2,$B$1,3)</f>
        <v>35.9</v>
      </c>
      <c r="E25" s="5">
        <f>[1]!s_pq_high(A25,$B$3,$B$1,3)</f>
        <v>39.770000000000003</v>
      </c>
      <c r="F25" s="5">
        <f>[1]!s_pq_low(A25,$B$3,$B$1,3)</f>
        <v>34.799999999999997</v>
      </c>
      <c r="G25" s="5">
        <f>[1]!s_pq_high(A25,$B$4,$B$1,3)</f>
        <v>39.770000000000003</v>
      </c>
      <c r="H25" s="5">
        <f>[1]!s_pq_low(A25,$B$4,$B$1,3)</f>
        <v>26.4</v>
      </c>
      <c r="I25" s="1"/>
    </row>
    <row r="26" spans="1:9" x14ac:dyDescent="0.15">
      <c r="A26" s="2" t="s">
        <v>11</v>
      </c>
      <c r="B26" s="3" t="s">
        <v>14</v>
      </c>
      <c r="C26" s="5">
        <f>[1]!s_pq_high(A26,$B$2,$B$1,3)</f>
        <v>17.18</v>
      </c>
      <c r="D26" s="5">
        <f>[1]!s_pq_low(A26,$B$2,$B$1,3)</f>
        <v>16.47</v>
      </c>
      <c r="E26" s="5">
        <f>[1]!s_pq_high(A26,$B$3,$B$1,3)</f>
        <v>17.18</v>
      </c>
      <c r="F26" s="5">
        <f>[1]!s_pq_low(A26,$B$3,$B$1,3)</f>
        <v>15.81</v>
      </c>
      <c r="G26" s="5">
        <f>[1]!s_pq_high(A26,$B$4,$B$1,3)</f>
        <v>17.18</v>
      </c>
      <c r="H26" s="5">
        <f>[1]!s_pq_low(A26,$B$4,$B$1,3)</f>
        <v>13.68</v>
      </c>
    </row>
    <row r="27" spans="1:9" x14ac:dyDescent="0.15">
      <c r="A27" s="2" t="s">
        <v>12</v>
      </c>
      <c r="B27" s="3" t="s">
        <v>15</v>
      </c>
      <c r="C27" s="5">
        <f>[1]!s_pq_high(A27,$B$2,$B$1,3)</f>
        <v>24.15</v>
      </c>
      <c r="D27" s="5">
        <f>[1]!s_pq_low(A27,$B$2,$B$1,3)</f>
        <v>23.1</v>
      </c>
      <c r="E27" s="5">
        <f>[1]!s_pq_high(A27,$B$3,$B$1,3)</f>
        <v>24.23</v>
      </c>
      <c r="F27" s="5">
        <f>[1]!s_pq_low(A27,$B$3,$B$1,3)</f>
        <v>22.64</v>
      </c>
      <c r="G27" s="5">
        <f>[1]!s_pq_high(A27,$B$4,$B$1,3)</f>
        <v>27.19</v>
      </c>
      <c r="H27" s="5">
        <f>[1]!s_pq_low(A27,$B$4,$B$1,3)</f>
        <v>21.7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20170519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2017-05-21T11:16:56Z</dcterms:modified>
</cp:coreProperties>
</file>