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 activeTab="1"/>
  </bookViews>
  <sheets>
    <sheet name="模板" sheetId="1" r:id="rId1"/>
    <sheet name="20170426" sheetId="6" r:id="rId2"/>
    <sheet name="20170417" sheetId="5" r:id="rId3"/>
    <sheet name="20170412" sheetId="4" r:id="rId4"/>
    <sheet name="20170411" sheetId="3" r:id="rId5"/>
    <sheet name="20170410" sheetId="2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F61" i="1" l="1"/>
  <c r="F17" i="1"/>
  <c r="F78" i="1" l="1"/>
  <c r="F71" i="1"/>
  <c r="F37" i="1"/>
  <c r="I33" i="1"/>
  <c r="I16" i="1"/>
  <c r="J77" i="1"/>
  <c r="K16" i="1"/>
  <c r="J33" i="1"/>
  <c r="K77" i="1"/>
  <c r="J16" i="1"/>
  <c r="K33" i="1"/>
  <c r="I77" i="1"/>
  <c r="I35" i="1"/>
  <c r="F6" i="1" l="1"/>
  <c r="B86" i="1" l="1"/>
  <c r="B87" i="1" s="1"/>
  <c r="C86" i="1"/>
  <c r="B85" i="1"/>
  <c r="C85" i="1"/>
  <c r="B84" i="1"/>
  <c r="C84" i="1"/>
  <c r="C87" i="1"/>
  <c r="C83" i="1"/>
  <c r="B83" i="1"/>
  <c r="K24" i="1" l="1"/>
  <c r="I50" i="1"/>
  <c r="I25" i="1"/>
  <c r="K47" i="1"/>
  <c r="I57" i="1"/>
  <c r="I69" i="1"/>
  <c r="I34" i="1"/>
  <c r="K34" i="1"/>
  <c r="I22" i="1"/>
  <c r="J46" i="1"/>
  <c r="K58" i="1"/>
  <c r="K51" i="1"/>
  <c r="J31" i="1"/>
  <c r="J65" i="1"/>
  <c r="I41" i="1"/>
  <c r="K76" i="1"/>
  <c r="I48" i="1"/>
  <c r="K32" i="1"/>
  <c r="I66" i="1"/>
  <c r="I27" i="1"/>
  <c r="I15" i="1"/>
  <c r="K74" i="1"/>
  <c r="J22" i="1"/>
  <c r="I47" i="1"/>
  <c r="K14" i="1"/>
  <c r="K50" i="1"/>
  <c r="K46" i="1"/>
  <c r="K22" i="1"/>
  <c r="I32" i="1"/>
  <c r="K60" i="1"/>
  <c r="I58" i="1"/>
  <c r="I53" i="1"/>
  <c r="K28" i="1"/>
  <c r="I74" i="1"/>
  <c r="J11" i="1"/>
  <c r="K30" i="1"/>
  <c r="J24" i="1"/>
  <c r="J50" i="1"/>
  <c r="K15" i="1"/>
  <c r="K65" i="1"/>
  <c r="J57" i="1"/>
  <c r="J54" i="1"/>
  <c r="J35" i="1"/>
  <c r="K69" i="1"/>
  <c r="I42" i="1"/>
  <c r="I29" i="1"/>
  <c r="K59" i="1"/>
  <c r="J75" i="1"/>
  <c r="I60" i="1"/>
  <c r="J60" i="1"/>
  <c r="J67" i="1"/>
  <c r="J47" i="1"/>
  <c r="K36" i="1"/>
  <c r="J42" i="1"/>
  <c r="J26" i="1"/>
  <c r="K29" i="1"/>
  <c r="I31" i="1"/>
  <c r="K42" i="1"/>
  <c r="J55" i="1"/>
  <c r="I51" i="1"/>
  <c r="K45" i="1"/>
  <c r="J44" i="1"/>
  <c r="K25" i="1"/>
  <c r="I43" i="1"/>
  <c r="J14" i="1"/>
  <c r="J70" i="1"/>
  <c r="I65" i="1"/>
  <c r="J68" i="1"/>
  <c r="K68" i="1"/>
  <c r="I49" i="1"/>
  <c r="I54" i="1"/>
  <c r="J5" i="1"/>
  <c r="I13" i="1"/>
  <c r="K70" i="1"/>
  <c r="J43" i="1"/>
  <c r="I56" i="1"/>
  <c r="K31" i="1"/>
  <c r="K43" i="1"/>
  <c r="I75" i="1"/>
  <c r="I24" i="1"/>
  <c r="I70" i="1"/>
  <c r="I52" i="1"/>
  <c r="I14" i="1"/>
  <c r="J13" i="1"/>
  <c r="K27" i="1"/>
  <c r="J25" i="1"/>
  <c r="I68" i="1"/>
  <c r="J34" i="1"/>
  <c r="J32" i="1"/>
  <c r="J12" i="1"/>
  <c r="I45" i="1"/>
  <c r="J30" i="1"/>
  <c r="I11" i="1"/>
  <c r="K23" i="1"/>
  <c r="K49" i="1"/>
  <c r="J29" i="1"/>
  <c r="I55" i="1"/>
  <c r="J45" i="1"/>
  <c r="J27" i="1"/>
  <c r="K44" i="1"/>
  <c r="K67" i="1"/>
  <c r="J41" i="1"/>
  <c r="K57" i="1"/>
  <c r="I23" i="1"/>
  <c r="J51" i="1"/>
  <c r="K35" i="1"/>
  <c r="J74" i="1"/>
  <c r="K55" i="1"/>
  <c r="J48" i="1"/>
  <c r="K54" i="1"/>
  <c r="J76" i="1"/>
  <c r="K56" i="1"/>
  <c r="I46" i="1"/>
  <c r="J69" i="1"/>
  <c r="J58" i="1"/>
  <c r="K41" i="1"/>
  <c r="J36" i="1"/>
  <c r="K12" i="1"/>
  <c r="K26" i="1"/>
  <c r="K21" i="1"/>
  <c r="K53" i="1"/>
  <c r="K48" i="1"/>
  <c r="J59" i="1"/>
  <c r="I59" i="1"/>
  <c r="I12" i="1"/>
  <c r="I36" i="1"/>
  <c r="K13" i="1"/>
  <c r="J28" i="1"/>
  <c r="J21" i="1"/>
  <c r="J53" i="1"/>
  <c r="I67" i="1"/>
  <c r="I26" i="1"/>
  <c r="J23" i="1"/>
  <c r="K52" i="1"/>
  <c r="J56" i="1"/>
  <c r="J66" i="1"/>
  <c r="I21" i="1"/>
  <c r="J15" i="1"/>
  <c r="I30" i="1"/>
  <c r="K75" i="1"/>
  <c r="K5" i="1"/>
  <c r="K66" i="1"/>
  <c r="I5" i="1"/>
  <c r="J52" i="1"/>
  <c r="J49" i="1"/>
  <c r="K11" i="1"/>
  <c r="I76" i="1"/>
  <c r="I44" i="1"/>
  <c r="I28" i="1"/>
</calcChain>
</file>

<file path=xl/sharedStrings.xml><?xml version="1.0" encoding="utf-8"?>
<sst xmlns="http://schemas.openxmlformats.org/spreadsheetml/2006/main" count="1514" uniqueCount="144">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</sst>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4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5" borderId="0" xfId="0" applyFont="1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38" workbookViewId="0">
      <selection activeCell="E51" sqref="E51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6" t="s">
        <v>114</v>
      </c>
      <c r="H5" s="21"/>
      <c r="I5" s="42" t="str">
        <f>[1]!s_div_progress(A5,"20161231")</f>
        <v>实施</v>
      </c>
      <c r="J5" s="9" t="str">
        <f>[1]!s_div_recorddate(A5,"2016/12/31")</f>
        <v>2017-03-28</v>
      </c>
      <c r="K5" s="9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tr">
        <f>[1]!s_div_progress(A11,"20161231")</f>
        <v>股东大会通过</v>
      </c>
      <c r="J11" s="16">
        <f>[1]!s_div_recorddate(A11,"2016/12/31")</f>
        <v>0</v>
      </c>
      <c r="K11" s="16">
        <f>[1]!s_div_exdate(A11,"2016/12/31")</f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4" t="s">
        <v>88</v>
      </c>
      <c r="B13" s="25" t="s">
        <v>89</v>
      </c>
      <c r="C13" s="25">
        <v>20170517</v>
      </c>
      <c r="D13" s="25">
        <v>20170518</v>
      </c>
      <c r="E13" s="25">
        <v>0.2</v>
      </c>
      <c r="F13" s="25">
        <v>0.2316</v>
      </c>
      <c r="G13" s="18" t="s">
        <v>126</v>
      </c>
      <c r="H13" s="26"/>
      <c r="I13" s="27" t="str">
        <f>[1]!s_div_progress(A13,"20161231")</f>
        <v>董事会预案</v>
      </c>
      <c r="J13" s="28">
        <f>[1]!s_div_recorddate(A13,"2016/12/31")</f>
        <v>0</v>
      </c>
      <c r="K13" s="28">
        <f>[1]!s_div_exdate(A13,"2016/12/31")</f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tr">
        <f>[1]!s_div_progress(A15,"20161231")</f>
        <v>董事会预案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2" t="str">
        <f>[1]!s_div_progress(A16,"20161231")</f>
        <v>实施</v>
      </c>
      <c r="J16" s="9" t="str">
        <f>[1]!s_div_recorddate(A16,"2016/12/31")</f>
        <v>2017-04-27</v>
      </c>
      <c r="K16" s="9" t="str">
        <f>[1]!s_div_exdate(A16,"2016/12/31")</f>
        <v>2017-04-28</v>
      </c>
      <c r="L16" s="13"/>
    </row>
    <row r="17" spans="1:12" x14ac:dyDescent="0.25">
      <c r="A17" s="1" t="s">
        <v>106</v>
      </c>
      <c r="F17" s="2">
        <f>SUM(F11:F16)</f>
        <v>4.9442589999999997</v>
      </c>
      <c r="H17" s="12"/>
      <c r="I17" s="9"/>
      <c r="J17" s="9"/>
      <c r="K17" s="9"/>
      <c r="L17" s="1"/>
    </row>
    <row r="18" spans="1:12" x14ac:dyDescent="0.25">
      <c r="I18" s="9"/>
      <c r="J18" s="9"/>
      <c r="K18" s="9"/>
      <c r="L18" s="1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s="9"/>
      <c r="J20" s="9"/>
      <c r="K20" s="9"/>
    </row>
    <row r="21" spans="1:12" x14ac:dyDescent="0.25">
      <c r="A21" t="s">
        <v>54</v>
      </c>
      <c r="B21" t="s">
        <v>55</v>
      </c>
      <c r="C21">
        <v>20170605</v>
      </c>
      <c r="D21">
        <v>20170606</v>
      </c>
      <c r="E21">
        <v>0.64549999999999996</v>
      </c>
      <c r="F21">
        <v>4.7973999999999997</v>
      </c>
      <c r="G21" t="s">
        <v>9</v>
      </c>
      <c r="I21" s="8">
        <f>[1]!s_div_progress(A21,"20161231")</f>
        <v>0</v>
      </c>
      <c r="J21" s="9">
        <f>[1]!s_div_recorddate(A21,"2016/12/31")</f>
        <v>0</v>
      </c>
      <c r="K21" s="9">
        <f>[1]!s_div_exdate(A21,"2016/12/31")</f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tr">
        <f>[1]!s_div_progress(A22,"20161231")</f>
        <v>董事会预案</v>
      </c>
      <c r="J22" s="18">
        <f>[1]!s_div_recorddate(A22,"2016/12/31")</f>
        <v>0</v>
      </c>
      <c r="K22" s="18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6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40"/>
      <c r="I25" s="19" t="str">
        <f>[1]!s_div_progress(A25,"20161231")</f>
        <v>董事会预案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3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3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40"/>
      <c r="I29" s="19" t="str">
        <f>[1]!s_div_progress(A29,"20161231")</f>
        <v>董事会预案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8"/>
      <c r="I30" s="36" t="str">
        <f>[1]!s_div_progress(A30,"20161231")</f>
        <v>股东大会通过</v>
      </c>
      <c r="J30" s="34">
        <f>[1]!s_div_recorddate(A30,"2016/12/31")</f>
        <v>0</v>
      </c>
      <c r="K30" s="34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3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3" t="str">
        <f>[1]!s_div_progress(A32,"20161231")</f>
        <v>董事会预案</v>
      </c>
      <c r="J32" s="34">
        <f>[1]!s_div_recorddate(A32,"2016/12/31")</f>
        <v>0</v>
      </c>
      <c r="K32" s="34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tr">
        <f>[1]!s_div_progress(A35,"20161231")</f>
        <v>董事会预案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SUM(F21:F36)</f>
        <v>14.3635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t="s">
        <v>50</v>
      </c>
      <c r="B46" t="s">
        <v>51</v>
      </c>
      <c r="C46">
        <v>20170706</v>
      </c>
      <c r="D46">
        <v>20170707</v>
      </c>
      <c r="E46">
        <v>0.2092</v>
      </c>
      <c r="F46">
        <v>0.71419999999999995</v>
      </c>
      <c r="G46" t="s">
        <v>9</v>
      </c>
      <c r="I46" s="8" t="str">
        <f>[1]!s_div_progress(A46,"20161231")</f>
        <v>董事会预案</v>
      </c>
      <c r="J46" s="9">
        <f>[1]!s_div_recorddate(A46,"2016/12/31")</f>
        <v>0</v>
      </c>
      <c r="K46" s="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32" t="s">
        <v>56</v>
      </c>
      <c r="B50" s="32" t="s">
        <v>57</v>
      </c>
      <c r="C50" s="32">
        <v>20170710</v>
      </c>
      <c r="D50" s="32">
        <v>20170711</v>
      </c>
      <c r="E50" s="32">
        <v>0.25</v>
      </c>
      <c r="F50" s="32">
        <v>1.773334</v>
      </c>
      <c r="G50" s="15" t="s">
        <v>126</v>
      </c>
      <c r="H50" s="32"/>
      <c r="I50" s="43" t="str">
        <f>[1]!s_div_progress(A50,"20161231")</f>
        <v>董事会预案</v>
      </c>
      <c r="J50" s="32">
        <f>[1]!s_div_recorddate(A50,"2016/12/31")</f>
        <v>0</v>
      </c>
      <c r="K50" s="32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8" t="str">
        <f>[1]!s_div_progress(A54,"20161231")</f>
        <v>董事会预案</v>
      </c>
      <c r="J54" s="9">
        <f>[1]!s_div_recorddate(A54,"2016/12/31")</f>
        <v>0</v>
      </c>
      <c r="K54" s="9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8">
        <f>[1]!s_div_progress(A55,"20161231")</f>
        <v>0</v>
      </c>
      <c r="J55" s="9">
        <f>[1]!s_div_recorddate(A55,"2016/12/31")</f>
        <v>0</v>
      </c>
      <c r="K55" s="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5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tr">
        <f>[1]!s_div_progress(A58,"20161231")</f>
        <v>董事会预案</v>
      </c>
      <c r="J58" s="18">
        <f>[1]!s_div_recorddate(A58,"2016/12/31")</f>
        <v>0</v>
      </c>
      <c r="K58" s="18">
        <f>[1]!s_div_exdate(A58,"2016/12/31")</f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8">
        <f>[1]!s_div_progress(A60,"20161231")</f>
        <v>0</v>
      </c>
      <c r="J60" s="9">
        <f>[1]!s_div_recorddate(A60,"2016/12/31")</f>
        <v>0</v>
      </c>
      <c r="K60" s="9">
        <f>[1]!s_div_exdate(A60,"2016/12/31")</f>
        <v>0</v>
      </c>
    </row>
    <row r="61" spans="1:11" x14ac:dyDescent="0.25">
      <c r="A61" s="1" t="s">
        <v>106</v>
      </c>
      <c r="F61" s="2">
        <f>SUM(F41:F60)</f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5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5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5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3" x14ac:dyDescent="0.25">
      <c r="A82" s="1" t="s">
        <v>110</v>
      </c>
      <c r="B82" s="1" t="s">
        <v>111</v>
      </c>
      <c r="C82" s="41" t="s">
        <v>141</v>
      </c>
    </row>
    <row r="83" spans="1:3" x14ac:dyDescent="0.25">
      <c r="A83" s="1" t="s">
        <v>115</v>
      </c>
      <c r="B83">
        <f>$F$6</f>
        <v>1.0547</v>
      </c>
      <c r="C83" s="12">
        <f>$F$6</f>
        <v>1.0547</v>
      </c>
    </row>
    <row r="84" spans="1:3" x14ac:dyDescent="0.25">
      <c r="A84" s="1" t="s">
        <v>116</v>
      </c>
      <c r="B84">
        <f>$F$6+$F$17</f>
        <v>5.9989589999999993</v>
      </c>
      <c r="C84" s="12">
        <f>$F$6</f>
        <v>1.0547</v>
      </c>
    </row>
    <row r="85" spans="1:3" x14ac:dyDescent="0.25">
      <c r="A85" s="1" t="s">
        <v>117</v>
      </c>
      <c r="B85">
        <f>$F$6+$F$17+SUM($F$21:$F$30)</f>
        <v>14.423259</v>
      </c>
      <c r="C85" s="12">
        <f>$F$6</f>
        <v>1.0547</v>
      </c>
    </row>
    <row r="86" spans="1:3" x14ac:dyDescent="0.25">
      <c r="A86" s="1" t="s">
        <v>118</v>
      </c>
      <c r="B86">
        <f>$F$6+$F$17+$F$37+$F$61+$F$71+$F$78</f>
        <v>61.744672999999999</v>
      </c>
      <c r="C86" s="12">
        <f>$F$6</f>
        <v>1.0547</v>
      </c>
    </row>
    <row r="87" spans="1:3" x14ac:dyDescent="0.25">
      <c r="A87" s="13" t="s">
        <v>140</v>
      </c>
      <c r="B87" s="12">
        <f>B86</f>
        <v>61.744672999999999</v>
      </c>
      <c r="C87" s="12">
        <f>$F$6</f>
        <v>1.0547</v>
      </c>
    </row>
    <row r="88" spans="1:3" x14ac:dyDescent="0.25">
      <c r="A88" s="13"/>
      <c r="B88" s="12"/>
    </row>
    <row r="89" spans="1:3" x14ac:dyDescent="0.25">
      <c r="A89" s="11"/>
      <c r="B89" s="10"/>
    </row>
    <row r="90" spans="1:3" x14ac:dyDescent="0.25">
      <c r="A90" s="11"/>
      <c r="B90" s="10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67" workbookViewId="0">
      <selection activeCell="A50" sqref="A50:K50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3"/>
      <c r="I5" s="42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4" t="s">
        <v>88</v>
      </c>
      <c r="B13" s="25" t="s">
        <v>89</v>
      </c>
      <c r="C13" s="25">
        <v>20170517</v>
      </c>
      <c r="D13" s="25">
        <v>20170518</v>
      </c>
      <c r="E13" s="25">
        <v>0.2</v>
      </c>
      <c r="F13" s="25">
        <v>0.2316</v>
      </c>
      <c r="G13" s="18" t="s">
        <v>126</v>
      </c>
      <c r="H13" s="26"/>
      <c r="I13" s="27" t="s">
        <v>132</v>
      </c>
      <c r="J13" s="28">
        <v>0</v>
      </c>
      <c r="K13" s="28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2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3"/>
      <c r="I24" s="36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40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3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3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40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8"/>
      <c r="I30" s="36" t="s">
        <v>133</v>
      </c>
      <c r="J30" s="34">
        <v>0</v>
      </c>
      <c r="K30" s="34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3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3" t="s">
        <v>132</v>
      </c>
      <c r="J32" s="34">
        <v>0</v>
      </c>
      <c r="K32" s="34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5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5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5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5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1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3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4" t="s">
        <v>88</v>
      </c>
      <c r="B13" s="25" t="s">
        <v>89</v>
      </c>
      <c r="C13" s="25">
        <v>20170517</v>
      </c>
      <c r="D13" s="25">
        <v>20170518</v>
      </c>
      <c r="E13" s="25">
        <v>0.2</v>
      </c>
      <c r="F13" s="25">
        <v>0.2316</v>
      </c>
      <c r="G13" s="18" t="s">
        <v>126</v>
      </c>
      <c r="H13" s="26"/>
      <c r="I13" s="27" t="s">
        <v>132</v>
      </c>
      <c r="J13" s="28">
        <v>0</v>
      </c>
      <c r="K13" s="28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3"/>
      <c r="I23" s="14" t="s">
        <v>132</v>
      </c>
      <c r="J23" s="9">
        <v>0</v>
      </c>
      <c r="K23" s="9">
        <v>0</v>
      </c>
    </row>
    <row r="24" spans="1:12" ht="15.6" x14ac:dyDescent="0.25">
      <c r="A24" s="32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9"/>
      <c r="I24" s="36" t="s">
        <v>132</v>
      </c>
      <c r="J24" s="37">
        <v>0</v>
      </c>
      <c r="K24" s="37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3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3"/>
      <c r="I27" s="7" t="s">
        <v>132</v>
      </c>
      <c r="J27" s="9">
        <v>0</v>
      </c>
      <c r="K27" s="9">
        <v>0</v>
      </c>
    </row>
    <row r="28" spans="1:12" ht="15.6" x14ac:dyDescent="0.25">
      <c r="A28" s="32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9"/>
      <c r="I28" s="36" t="s">
        <v>132</v>
      </c>
      <c r="J28" s="37">
        <v>0</v>
      </c>
      <c r="K28" s="37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8"/>
      <c r="I29" s="33" t="s">
        <v>132</v>
      </c>
      <c r="J29" s="34">
        <v>0</v>
      </c>
      <c r="K29" s="34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3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3" t="s">
        <v>132</v>
      </c>
      <c r="J31" s="34">
        <v>0</v>
      </c>
      <c r="K31" s="34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2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6" t="s">
        <v>132</v>
      </c>
      <c r="J41" s="37">
        <v>0</v>
      </c>
      <c r="K41" s="37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1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5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5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5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5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3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4" t="s">
        <v>88</v>
      </c>
      <c r="B13" s="25" t="s">
        <v>89</v>
      </c>
      <c r="C13" s="25">
        <v>20170517</v>
      </c>
      <c r="D13" s="25">
        <v>20170518</v>
      </c>
      <c r="E13" s="25">
        <v>0.2</v>
      </c>
      <c r="F13" s="25">
        <v>0.2316</v>
      </c>
      <c r="G13" s="18" t="s">
        <v>126</v>
      </c>
      <c r="H13" s="26"/>
      <c r="I13" s="27" t="s">
        <v>132</v>
      </c>
      <c r="J13" s="28">
        <v>0</v>
      </c>
      <c r="K13" s="28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3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3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3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3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3"/>
      <c r="I28" s="8">
        <v>0</v>
      </c>
      <c r="J28" s="9">
        <v>0</v>
      </c>
      <c r="K28" s="9">
        <v>0</v>
      </c>
    </row>
    <row r="29" spans="1:12" ht="15.6" x14ac:dyDescent="0.25">
      <c r="A29" s="32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30"/>
      <c r="I29" s="31" t="s">
        <v>132</v>
      </c>
      <c r="J29" s="29">
        <v>0</v>
      </c>
      <c r="K29" s="29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3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3" t="s">
        <v>132</v>
      </c>
      <c r="J31" s="34">
        <v>0</v>
      </c>
      <c r="K31" s="34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1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5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5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5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5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3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4" t="s">
        <v>88</v>
      </c>
      <c r="B13" s="25" t="s">
        <v>89</v>
      </c>
      <c r="C13" s="25">
        <v>20170517</v>
      </c>
      <c r="D13" s="25">
        <v>20170518</v>
      </c>
      <c r="E13" s="25">
        <v>0.2</v>
      </c>
      <c r="F13" s="25">
        <v>0.2316</v>
      </c>
      <c r="G13" s="25" t="s">
        <v>9</v>
      </c>
      <c r="H13" s="26"/>
      <c r="I13" s="27" t="s">
        <v>132</v>
      </c>
      <c r="J13" s="28">
        <v>0</v>
      </c>
      <c r="K13" s="28">
        <v>0</v>
      </c>
    </row>
    <row r="14" spans="1:12" x14ac:dyDescent="0.25">
      <c r="A14" s="32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6" t="s">
        <v>132</v>
      </c>
      <c r="J14" s="37">
        <v>0</v>
      </c>
      <c r="K14" s="37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3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3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3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3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3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3"/>
      <c r="I28" s="8">
        <v>0</v>
      </c>
      <c r="J28" s="9">
        <v>0</v>
      </c>
      <c r="K28" s="9">
        <v>0</v>
      </c>
    </row>
    <row r="29" spans="1:12" ht="15.6" x14ac:dyDescent="0.25">
      <c r="A29" s="32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30"/>
      <c r="I29" s="31" t="s">
        <v>132</v>
      </c>
      <c r="J29" s="29">
        <v>0</v>
      </c>
      <c r="K29" s="29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3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3" t="s">
        <v>132</v>
      </c>
      <c r="J31" s="34">
        <v>0</v>
      </c>
      <c r="K31" s="34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1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5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5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5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5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3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4" t="s">
        <v>88</v>
      </c>
      <c r="B13" s="25" t="s">
        <v>89</v>
      </c>
      <c r="C13" s="25">
        <v>20170517</v>
      </c>
      <c r="D13" s="25">
        <v>20170518</v>
      </c>
      <c r="E13" s="25">
        <v>0.2</v>
      </c>
      <c r="F13" s="25">
        <v>0.2316</v>
      </c>
      <c r="G13" s="25" t="s">
        <v>9</v>
      </c>
      <c r="H13" s="26"/>
      <c r="I13" s="27" t="s">
        <v>132</v>
      </c>
      <c r="J13" s="28">
        <v>0</v>
      </c>
      <c r="K13" s="28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3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3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3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3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3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3"/>
      <c r="I28" s="8">
        <v>0</v>
      </c>
      <c r="J28" s="9">
        <v>0</v>
      </c>
      <c r="K28" s="9">
        <v>0</v>
      </c>
    </row>
    <row r="29" spans="1:12" ht="15.6" x14ac:dyDescent="0.25">
      <c r="A29" s="32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30"/>
      <c r="I29" s="31" t="s">
        <v>132</v>
      </c>
      <c r="J29" s="29">
        <v>0</v>
      </c>
      <c r="K29" s="29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3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3" t="s">
        <v>132</v>
      </c>
      <c r="J31" s="34">
        <v>0</v>
      </c>
      <c r="K31" s="34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1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5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5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5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5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模板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2017-04-27T02:32:46Z</dcterms:modified>
</cp:coreProperties>
</file>