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E46" i="440"/>
  <c r="B38" i="440"/>
  <c r="H35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<sst xmlns="http://schemas.openxmlformats.org/spreadsheetml/2006/main" count="31787" uniqueCount="396">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</sst>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I17" sqref="I1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11749337.300000001</v>
      </c>
      <c r="D3" s="1" t="s">
        <v>1</v>
      </c>
      <c r="E3" s="18">
        <v>53631732.740000002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0</v>
      </c>
      <c r="D4" s="1" t="s">
        <v>11</v>
      </c>
      <c r="E4" s="18">
        <v>50686956.659999996</v>
      </c>
      <c r="H4" s="1" t="s">
        <v>389</v>
      </c>
      <c r="I4" s="13"/>
      <c r="J4" s="13"/>
    </row>
    <row r="5" spans="1:10" x14ac:dyDescent="0.25">
      <c r="A5" s="1" t="s">
        <v>3</v>
      </c>
      <c r="B5" s="2">
        <f>B4+B6</f>
        <v>231773669.22</v>
      </c>
      <c r="D5" s="1" t="s">
        <v>12</v>
      </c>
      <c r="E5" s="2">
        <v>2944776.08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231773669.22</v>
      </c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4286.3999999999996</v>
      </c>
      <c r="G8" s="1"/>
      <c r="H8" s="1" t="s">
        <v>394</v>
      </c>
      <c r="I8" s="13"/>
    </row>
    <row r="9" spans="1:10" x14ac:dyDescent="0.25">
      <c r="A9" s="1" t="s">
        <v>82</v>
      </c>
      <c r="B9" s="2">
        <v>24331.919999999998</v>
      </c>
      <c r="D9" s="1" t="s">
        <v>88</v>
      </c>
      <c r="E9" s="3">
        <v>4391</v>
      </c>
      <c r="H9" s="1"/>
    </row>
    <row r="10" spans="1:10" x14ac:dyDescent="0.25">
      <c r="A10" s="1" t="s">
        <v>83</v>
      </c>
      <c r="B10" s="2">
        <v>220000000</v>
      </c>
      <c r="D10" s="1" t="s">
        <v>85</v>
      </c>
      <c r="E10" s="2">
        <f>'20180326'!E10+'20180327'!E8</f>
        <v>810281.09999999939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'20180326'!B11+'20180327'!B9</f>
        <v>2044006.1700000002</v>
      </c>
      <c r="D11" s="1" t="s">
        <v>381</v>
      </c>
      <c r="E11" s="2">
        <f>E8+'20180326'!E11</f>
        <v>55264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291.95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'20180326'!B13+'20180327'!B12</f>
        <v>298872.77999999991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B12+'20180326'!B15</f>
        <v>30382.850000000006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444539.29000000004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12728515.960000001</v>
      </c>
    </row>
    <row r="18" spans="1:14" x14ac:dyDescent="0.25">
      <c r="G18" s="1" t="s">
        <v>12</v>
      </c>
      <c r="H18" s="2"/>
      <c r="I18" s="15">
        <v>0</v>
      </c>
    </row>
    <row r="19" spans="1:14" x14ac:dyDescent="0.25">
      <c r="A19" s="2"/>
      <c r="G19" s="1" t="s">
        <v>24</v>
      </c>
      <c r="H19" s="2"/>
      <c r="I19" s="15">
        <f>I18+I17-I16</f>
        <v>10728515.960000001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129475.65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164714.5</v>
      </c>
    </row>
    <row r="26" spans="1:14" x14ac:dyDescent="0.25">
      <c r="A26" s="1" t="s">
        <v>71</v>
      </c>
      <c r="B26" s="2">
        <f>B4+E5+I18</f>
        <v>2944776.08</v>
      </c>
      <c r="G26" s="1"/>
      <c r="H26" s="1" t="s">
        <v>355</v>
      </c>
      <c r="I26" s="2">
        <v>4286.3999999999996</v>
      </c>
    </row>
    <row r="27" spans="1:14" x14ac:dyDescent="0.25">
      <c r="A27" s="1" t="s">
        <v>90</v>
      </c>
      <c r="B27" s="2">
        <f>$B$13+$E$10+$I$25</f>
        <v>1273868.3799999994</v>
      </c>
      <c r="H27" s="1" t="s">
        <v>382</v>
      </c>
      <c r="I27" s="2">
        <f>I22-'20180102'!I22</f>
        <v>26593.439999999988</v>
      </c>
    </row>
    <row r="28" spans="1:14" x14ac:dyDescent="0.25">
      <c r="A28" s="1" t="s">
        <v>356</v>
      </c>
      <c r="B28" s="2">
        <f>B12+E8+I26</f>
        <v>8864.75</v>
      </c>
    </row>
    <row r="29" spans="1:14" x14ac:dyDescent="0.25">
      <c r="A29" s="1" t="s">
        <v>383</v>
      </c>
      <c r="B29" s="2">
        <f>B15+E11+I27</f>
        <v>112240.29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2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-564806</v>
      </c>
      <c r="G43" s="2"/>
    </row>
    <row r="44" spans="1:23" x14ac:dyDescent="0.25">
      <c r="A44" s="8" t="s">
        <v>233</v>
      </c>
      <c r="D44" s="1" t="s">
        <v>375</v>
      </c>
      <c r="E44" s="2">
        <v>-71184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16" sqref="E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2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2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2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2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128329.4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2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2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25">
      <c r="A28" s="1" t="s">
        <v>356</v>
      </c>
      <c r="B28" s="2">
        <f>B12+E8+I26</f>
        <v>6906.55</v>
      </c>
    </row>
    <row r="29" spans="1:14" x14ac:dyDescent="0.25">
      <c r="A29" s="1" t="s">
        <v>383</v>
      </c>
      <c r="B29" s="2">
        <f>B15+E11+I27</f>
        <v>106515.68999999999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2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1383434</v>
      </c>
      <c r="G43" s="2"/>
    </row>
    <row r="44" spans="1:23" x14ac:dyDescent="0.25">
      <c r="A44" s="8" t="s">
        <v>233</v>
      </c>
      <c r="D44" s="1" t="s">
        <v>375</v>
      </c>
      <c r="E44" s="2">
        <v>-614894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2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2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2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2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2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2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2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4252303.0599999996</v>
      </c>
    </row>
    <row r="18" spans="1:14" x14ac:dyDescent="0.25">
      <c r="G18" s="1" t="s">
        <v>12</v>
      </c>
      <c r="H18" s="2"/>
      <c r="I18" s="15">
        <v>12039165</v>
      </c>
    </row>
    <row r="19" spans="1:14" x14ac:dyDescent="0.25">
      <c r="A19" s="2"/>
      <c r="G19" s="1" t="s">
        <v>24</v>
      </c>
      <c r="H19" s="2"/>
      <c r="I19" s="15">
        <f>I18+I17-I16</f>
        <v>14291468.059999999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127687.55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2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2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25">
      <c r="A28" s="1" t="s">
        <v>356</v>
      </c>
      <c r="B28" s="2">
        <f>B12+E8+I26</f>
        <v>2290.13</v>
      </c>
    </row>
    <row r="29" spans="1:14" x14ac:dyDescent="0.25">
      <c r="A29" s="1" t="s">
        <v>383</v>
      </c>
      <c r="B29" s="2">
        <f>B15+E11+I27</f>
        <v>99609.14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2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47838</v>
      </c>
      <c r="G43" s="2"/>
    </row>
    <row r="44" spans="1:23" x14ac:dyDescent="0.25">
      <c r="A44" s="8" t="s">
        <v>233</v>
      </c>
      <c r="D44" s="1" t="s">
        <v>375</v>
      </c>
      <c r="E44" s="2">
        <v>40433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G15" sqref="G15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2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2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2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2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2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6336166.0800000001</v>
      </c>
    </row>
    <row r="18" spans="1:14" x14ac:dyDescent="0.25">
      <c r="G18" s="1" t="s">
        <v>12</v>
      </c>
      <c r="H18" s="2"/>
      <c r="I18" s="15">
        <v>10456074</v>
      </c>
    </row>
    <row r="19" spans="1:14" x14ac:dyDescent="0.25">
      <c r="A19" s="2"/>
      <c r="G19" s="1" t="s">
        <v>24</v>
      </c>
      <c r="H19" s="2"/>
      <c r="I19" s="15">
        <f>I18+I17-I16</f>
        <v>14792240.079999998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127072.53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2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2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25">
      <c r="A28" s="1" t="s">
        <v>356</v>
      </c>
      <c r="B28" s="2">
        <f>B12+E8+I26</f>
        <v>2856.45</v>
      </c>
    </row>
    <row r="29" spans="1:14" x14ac:dyDescent="0.25">
      <c r="A29" s="1" t="s">
        <v>383</v>
      </c>
      <c r="B29" s="2">
        <f>B15+E11+I27</f>
        <v>97319.01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2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321593</v>
      </c>
      <c r="G43" s="2"/>
    </row>
    <row r="44" spans="1:23" x14ac:dyDescent="0.25">
      <c r="A44" s="8" t="s">
        <v>233</v>
      </c>
      <c r="D44" s="1" t="s">
        <v>375</v>
      </c>
      <c r="E44" s="2">
        <v>152215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2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2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6958987.0899999999</v>
      </c>
    </row>
    <row r="18" spans="1:14" x14ac:dyDescent="0.25">
      <c r="G18" s="1" t="s">
        <v>12</v>
      </c>
      <c r="H18" s="2"/>
      <c r="I18" s="15">
        <v>9978498</v>
      </c>
    </row>
    <row r="19" spans="1:14" x14ac:dyDescent="0.25">
      <c r="A19" s="2"/>
      <c r="G19" s="1" t="s">
        <v>24</v>
      </c>
      <c r="H19" s="2"/>
      <c r="I19" s="15">
        <f>I18+I17-I16</f>
        <v>14937485.09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126429.52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2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2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25">
      <c r="A28" s="1" t="s">
        <v>356</v>
      </c>
      <c r="B28" s="2">
        <f>B12+E8+I26</f>
        <v>2318.86</v>
      </c>
    </row>
    <row r="29" spans="1:14" x14ac:dyDescent="0.25">
      <c r="A29" s="1" t="s">
        <v>383</v>
      </c>
      <c r="B29" s="2">
        <f>B15+E11+I27</f>
        <v>94462.56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2018-03-27T02:02:52Z</dcterms:modified>
</cp:coreProperties>
</file>