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28" windowWidth="4776" windowHeight="3072"/>
  </bookViews>
  <sheets>
    <sheet name="模板" sheetId="1" r:id="rId1"/>
    <sheet name="20170412" sheetId="4" r:id="rId2"/>
    <sheet name="20170411" sheetId="3" r:id="rId3"/>
    <sheet name="20170410" sheetId="2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F36" i="1" l="1"/>
  <c r="J77" i="1"/>
  <c r="I77" i="1"/>
  <c r="I34" i="1"/>
  <c r="I32" i="1"/>
  <c r="K32" i="1"/>
  <c r="J32" i="1"/>
  <c r="K77" i="1"/>
  <c r="F78" i="1" l="1"/>
  <c r="F16" i="1" l="1"/>
  <c r="F6" i="1" l="1"/>
  <c r="B85" i="1" s="1"/>
  <c r="I33" i="1"/>
  <c r="I66" i="1"/>
  <c r="J49" i="1"/>
  <c r="J35" i="1"/>
  <c r="K60" i="1"/>
  <c r="I59" i="1"/>
  <c r="J14" i="1"/>
  <c r="K68" i="1"/>
  <c r="J12" i="1"/>
  <c r="J52" i="1"/>
  <c r="I48" i="1"/>
  <c r="I23" i="1"/>
  <c r="I20" i="1"/>
  <c r="I53" i="1"/>
  <c r="K30" i="1"/>
  <c r="J25" i="1"/>
  <c r="I40" i="1"/>
  <c r="I12" i="1"/>
  <c r="I27" i="1"/>
  <c r="K76" i="1"/>
  <c r="I43" i="1"/>
  <c r="J46" i="1"/>
  <c r="K52" i="1"/>
  <c r="K70" i="1"/>
  <c r="I57" i="1"/>
  <c r="I74" i="1"/>
  <c r="K44" i="1"/>
  <c r="J48" i="1"/>
  <c r="K14" i="1"/>
  <c r="J60" i="1"/>
  <c r="I46" i="1"/>
  <c r="J45" i="1"/>
  <c r="J26" i="1"/>
  <c r="K21" i="1"/>
  <c r="I15" i="1"/>
  <c r="J74" i="1"/>
  <c r="J47" i="1"/>
  <c r="J76" i="1"/>
  <c r="K5" i="1"/>
  <c r="I41" i="1"/>
  <c r="K49" i="1"/>
  <c r="J5" i="1"/>
  <c r="I58" i="1"/>
  <c r="J75" i="1"/>
  <c r="J51" i="1"/>
  <c r="I24" i="1"/>
  <c r="I31" i="1"/>
  <c r="J54" i="1"/>
  <c r="J29" i="1"/>
  <c r="K57" i="1"/>
  <c r="I70" i="1"/>
  <c r="I65" i="1"/>
  <c r="I69" i="1"/>
  <c r="K33" i="1"/>
  <c r="K45" i="1"/>
  <c r="I29" i="1"/>
  <c r="K24" i="1"/>
  <c r="K34" i="1"/>
  <c r="I54" i="1"/>
  <c r="K58" i="1"/>
  <c r="I14" i="1"/>
  <c r="J65" i="1"/>
  <c r="K46" i="1"/>
  <c r="K66" i="1"/>
  <c r="K15" i="1"/>
  <c r="J21" i="1"/>
  <c r="I35" i="1"/>
  <c r="K53" i="1"/>
  <c r="K40" i="1"/>
  <c r="J66" i="1"/>
  <c r="I25" i="1"/>
  <c r="I45" i="1"/>
  <c r="K47" i="1"/>
  <c r="K51" i="1"/>
  <c r="K26" i="1"/>
  <c r="J15" i="1"/>
  <c r="J13" i="1"/>
  <c r="K59" i="1"/>
  <c r="J56" i="1"/>
  <c r="J24" i="1"/>
  <c r="J11" i="1"/>
  <c r="J69" i="1"/>
  <c r="J53" i="1"/>
  <c r="J70" i="1"/>
  <c r="I44" i="1"/>
  <c r="J59" i="1"/>
  <c r="K55" i="1"/>
  <c r="I67" i="1"/>
  <c r="K31" i="1"/>
  <c r="K75" i="1"/>
  <c r="J33" i="1"/>
  <c r="J34" i="1"/>
  <c r="I5" i="1"/>
  <c r="K29" i="1"/>
  <c r="I11" i="1"/>
  <c r="I42" i="1"/>
  <c r="I49" i="1"/>
  <c r="J58" i="1"/>
  <c r="K50" i="1"/>
  <c r="K42" i="1"/>
  <c r="I21" i="1"/>
  <c r="I55" i="1"/>
  <c r="K20" i="1"/>
  <c r="I13" i="1"/>
  <c r="J68" i="1"/>
  <c r="J57" i="1"/>
  <c r="K69" i="1"/>
  <c r="I22" i="1"/>
  <c r="J67" i="1"/>
  <c r="I26" i="1"/>
  <c r="I60" i="1"/>
  <c r="J23" i="1"/>
  <c r="J31" i="1"/>
  <c r="I68" i="1"/>
  <c r="K22" i="1"/>
  <c r="J40" i="1"/>
  <c r="K11" i="1"/>
  <c r="J41" i="1"/>
  <c r="K54" i="1"/>
  <c r="J22" i="1"/>
  <c r="J42" i="1"/>
  <c r="I47" i="1"/>
  <c r="K27" i="1"/>
  <c r="K43" i="1"/>
  <c r="J20" i="1"/>
  <c r="I52" i="1"/>
  <c r="J27" i="1"/>
  <c r="K13" i="1"/>
  <c r="I56" i="1"/>
  <c r="K28" i="1"/>
  <c r="K12" i="1"/>
  <c r="I30" i="1"/>
  <c r="J44" i="1"/>
  <c r="J43" i="1"/>
  <c r="K23" i="1"/>
  <c r="I76" i="1"/>
  <c r="I51" i="1"/>
  <c r="K67" i="1"/>
  <c r="K74" i="1"/>
  <c r="J28" i="1"/>
  <c r="J55" i="1"/>
  <c r="K56" i="1"/>
  <c r="K41" i="1"/>
  <c r="K25" i="1"/>
  <c r="J50" i="1"/>
  <c r="I50" i="1"/>
  <c r="K48" i="1"/>
  <c r="I28" i="1"/>
  <c r="I75" i="1"/>
  <c r="K65" i="1"/>
  <c r="J30" i="1"/>
  <c r="K35" i="1"/>
  <c r="B83" i="1" l="1"/>
  <c r="B84" i="1"/>
  <c r="F71" i="1"/>
  <c r="F61" i="1"/>
  <c r="B86" i="1" l="1"/>
</calcChain>
</file>

<file path=xl/sharedStrings.xml><?xml version="1.0" encoding="utf-8"?>
<sst xmlns="http://schemas.openxmlformats.org/spreadsheetml/2006/main" count="983" uniqueCount="139">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</sst>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40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16" workbookViewId="0">
      <selection activeCell="F24" sqref="F24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4"/>
      <c r="I4" t="s">
        <v>119</v>
      </c>
      <c r="J4" t="s">
        <v>120</v>
      </c>
      <c r="K4" t="s">
        <v>121</v>
      </c>
    </row>
    <row r="5" spans="1:12" ht="15.6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H5" s="23"/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tr">
        <f>[1]!s_div_progress(A11,"20161231")</f>
        <v>董事会预案</v>
      </c>
      <c r="J11" s="18">
        <f>[1]!s_div_recorddate(A11,"2016/12/31")</f>
        <v>0</v>
      </c>
      <c r="K11" s="18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H12" s="14"/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tr">
        <f>[1]!s_div_progress(A13,"20161231")</f>
        <v>董事会预案</v>
      </c>
      <c r="J13" s="30">
        <f>[1]!s_div_recorddate(A13,"2016/12/31")</f>
        <v>0</v>
      </c>
      <c r="K13" s="30">
        <f>[1]!s_div_exdate(A13,"2016/12/31")</f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tr">
        <f>[1]!s_div_progress(A14,"20161231")</f>
        <v>董事会预案</v>
      </c>
      <c r="J14" s="20">
        <f>[1]!s_div_recorddate(A14,"2016/12/31")</f>
        <v>0</v>
      </c>
      <c r="K14" s="20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H15" s="14"/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4.2071899999999998</v>
      </c>
      <c r="H16" s="14"/>
      <c r="I16" s="11"/>
      <c r="J16" s="11"/>
      <c r="K16" s="11"/>
      <c r="L16" s="1"/>
    </row>
    <row r="17" spans="1:12" x14ac:dyDescent="0.25">
      <c r="I17" s="11"/>
      <c r="J17" s="11"/>
      <c r="K17" s="11"/>
      <c r="L17" s="1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I19" s="11"/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tr">
        <f>[1]!s_div_progress(A21,"20161231")</f>
        <v>董事会预案</v>
      </c>
      <c r="J21" s="17">
        <f>[1]!s_div_recorddate(A21,"2016/12/31")</f>
        <v>0</v>
      </c>
      <c r="K21" s="17">
        <f>[1]!s_div_exdate(A21,"2016/12/31")</f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tr">
        <f>[1]!s_div_progress(A22,"20161231")</f>
        <v>董事会预案</v>
      </c>
      <c r="J22" s="20">
        <f>[1]!s_div_recorddate(A22,"2016/12/31")</f>
        <v>0</v>
      </c>
      <c r="K22" s="20">
        <f>[1]!s_div_exdate(A22,"2016/12/31")</f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4"/>
      <c r="I23" s="16" t="str">
        <f>[1]!s_div_progress(A23,"20161231")</f>
        <v>董事会预案</v>
      </c>
      <c r="J23" s="11">
        <f>[1]!s_div_recorddate(A23,"2016/12/31")</f>
        <v>0</v>
      </c>
      <c r="K23" s="11">
        <f>[1]!s_div_exdate(A23,"2016/12/31")</f>
        <v>0</v>
      </c>
    </row>
    <row r="24" spans="1:12" ht="15.6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H24" s="24"/>
      <c r="I24" s="10" t="str">
        <f>[1]!s_div_progress(A24,"20161231")</f>
        <v>董事会预案</v>
      </c>
      <c r="J24" s="11">
        <f>[1]!s_div_recorddate(A24,"2016/12/31")</f>
        <v>0</v>
      </c>
      <c r="K24" s="11">
        <f>[1]!s_div_exdate(A24,"2016/12/31")</f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tr">
        <f>[1]!s_div_progress(A25,"20161231")</f>
        <v>董事会预案</v>
      </c>
      <c r="J25" s="20">
        <f>[1]!s_div_recorddate(A25,"2016/12/31")</f>
        <v>0</v>
      </c>
      <c r="K25" s="20">
        <f>[1]!s_div_exdate(A25,"2016/12/31")</f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ht="15.6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H28" s="25"/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127</v>
      </c>
      <c r="H29" s="32"/>
      <c r="I29" s="33" t="str">
        <f>[1]!s_div_progress(A29,"20161231")</f>
        <v>董事会预案</v>
      </c>
      <c r="J29" s="31">
        <f>[1]!s_div_recorddate(A29,"2016/12/31")</f>
        <v>0</v>
      </c>
      <c r="K29" s="31">
        <f>[1]!s_div_exdate(A29,"2016/12/31")</f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128</v>
      </c>
      <c r="H31" s="20"/>
      <c r="I31" s="35" t="str">
        <f>[1]!s_div_progress(A31,"20161231")</f>
        <v>董事会预案</v>
      </c>
      <c r="J31" s="36">
        <f>[1]!s_div_recorddate(A31,"2016/12/31")</f>
        <v>0</v>
      </c>
      <c r="K31" s="36">
        <f>[1]!s_div_exdate(A31,"2016/12/31")</f>
        <v>0</v>
      </c>
    </row>
    <row r="32" spans="1:12" s="14" customFormat="1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tr">
        <f>[1]!s_div_progress(A32,"20161231")</f>
        <v>董事会预案</v>
      </c>
      <c r="J32" s="20">
        <f>[1]!s_div_recorddate(A32,"2016/12/31")</f>
        <v>0</v>
      </c>
      <c r="K32" s="20">
        <f>[1]!s_div_exdate(A32,"2016/12/31")</f>
        <v>0</v>
      </c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tr">
        <f>[1]!s_div_progress(A35,"20161231")</f>
        <v>董事会预案</v>
      </c>
      <c r="J35" s="19">
        <f>[1]!s_div_recorddate(A35,"2016/12/31")</f>
        <v>0</v>
      </c>
      <c r="K35" s="19">
        <f>[1]!s_div_exdate(A35,"2016/12/31")</f>
        <v>0</v>
      </c>
    </row>
    <row r="36" spans="1:11" x14ac:dyDescent="0.25">
      <c r="A36" s="1" t="s">
        <v>106</v>
      </c>
      <c r="F36" s="2">
        <f>SUM(F20:F35)</f>
        <v>14.648454999999997</v>
      </c>
      <c r="I36" s="11"/>
      <c r="J36" s="11"/>
      <c r="K36" s="11"/>
    </row>
    <row r="37" spans="1:11" x14ac:dyDescent="0.25">
      <c r="A37" s="1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tr">
        <f>[1]!s_div_progress(A40,"20161231")</f>
        <v>董事会预案</v>
      </c>
      <c r="J40" s="20">
        <f>[1]!s_div_recorddate(A40,"2016/12/31")</f>
        <v>0</v>
      </c>
      <c r="K40" s="20">
        <f>[1]!s_div_exdate(A40,"2016/12/31")</f>
        <v>0</v>
      </c>
    </row>
    <row r="41" spans="1:11" x14ac:dyDescent="0.25">
      <c r="A41" t="s">
        <v>34</v>
      </c>
      <c r="B41" t="s">
        <v>35</v>
      </c>
      <c r="C41">
        <v>20170630</v>
      </c>
      <c r="D41">
        <v>20170703</v>
      </c>
      <c r="E41">
        <v>6.3486000000000002</v>
      </c>
      <c r="F41">
        <v>1.8317000000000001</v>
      </c>
      <c r="G41" t="s">
        <v>9</v>
      </c>
      <c r="I41" s="10">
        <f>[1]!s_div_progress(A41,"20161231")</f>
        <v>0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tr">
        <f>[1]!s_div_progress(A46,"20161231")</f>
        <v>董事会预案</v>
      </c>
      <c r="J46" s="19">
        <f>[1]!s_div_recorddate(A46,"2016/12/31")</f>
        <v>0</v>
      </c>
      <c r="K46" s="19">
        <f>[1]!s_div_exdate(A46,"2016/12/31")</f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tr">
        <f>[1]!s_div_progress(A47,"20161231")</f>
        <v>董事会预案</v>
      </c>
      <c r="J47" s="18">
        <f>[1]!s_div_recorddate(A47,"2016/12/31")</f>
        <v>0</v>
      </c>
      <c r="K47" s="18">
        <f>[1]!s_div_exdate(A47,"2016/12/31")</f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tr">
        <f>[1]!s_div_progress(A48,"20161231")</f>
        <v>董事会预案</v>
      </c>
      <c r="J48" s="20">
        <f>[1]!s_div_recorddate(A48,"2016/12/31")</f>
        <v>0</v>
      </c>
      <c r="K48" s="20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33" t="str">
        <f>[1]!s_div_progress(A50,"20161231")</f>
        <v>股东大会通过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tr">
        <f>[1]!s_div_progress(A52,"20161231")</f>
        <v>董事会预案</v>
      </c>
      <c r="J52" s="19">
        <f>[1]!s_div_recorddate(A52,"2016/12/31")</f>
        <v>0</v>
      </c>
      <c r="K52" s="19">
        <f>[1]!s_div_exdate(A52,"2016/12/31")</f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tr">
        <f>[1]!s_div_progress(A53,"20161231")</f>
        <v>董事会预案</v>
      </c>
      <c r="J53" s="20">
        <f>[1]!s_div_recorddate(A53,"2016/12/31")</f>
        <v>0</v>
      </c>
      <c r="K53" s="20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tr">
        <f>[1]!s_div_progress(A56,"20161231")</f>
        <v>董事会预案</v>
      </c>
      <c r="J56" s="6">
        <f>[1]!s_div_recorddate(A56,"2016/12/31")</f>
        <v>0</v>
      </c>
      <c r="K56" s="6">
        <f>[1]!s_div_exdate(A56,"2016/12/31")</f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tr">
        <f>[1]!s_div_progress(A57,"20161231")</f>
        <v>董事会预案</v>
      </c>
      <c r="J57" s="20">
        <f>[1]!s_div_recorddate(A57,"2016/12/31")</f>
        <v>0</v>
      </c>
      <c r="K57" s="20">
        <f>[1]!s_div_exdate(A57,"2016/12/31")</f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125</v>
      </c>
      <c r="H58" s="20"/>
      <c r="I58" s="18" t="str">
        <f>[1]!s_div_progress(A58,"20161231")</f>
        <v>董事会预案</v>
      </c>
      <c r="J58" s="20">
        <f>[1]!s_div_recorddate(A58,"2016/12/31")</f>
        <v>0</v>
      </c>
      <c r="K58" s="20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tr">
        <f>[1]!s_div_progress(A65,"20161231")</f>
        <v>董事会预案</v>
      </c>
      <c r="J65" s="20">
        <f>[1]!s_div_recorddate(A65,"2016/12/31")</f>
        <v>0</v>
      </c>
      <c r="K65" s="20">
        <f>[1]!s_div_exdate(A65,"2016/12/31")</f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tr">
        <f>[1]!s_div_progress(A66,"20161231")</f>
        <v>董事会预案</v>
      </c>
      <c r="J66" s="6">
        <f>[1]!s_div_recorddate(A66,"2016/12/31")</f>
        <v>0</v>
      </c>
      <c r="K66" s="6">
        <f>[1]!s_div_exdate(A66,"2016/12/31")</f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tr">
        <f>[1]!s_div_progress(A67,"20161231")</f>
        <v>董事会预案</v>
      </c>
      <c r="J67" s="6">
        <f>[1]!s_div_recorddate(A67,"2016/12/31")</f>
        <v>0</v>
      </c>
      <c r="K67" s="6">
        <f>[1]!s_div_exdate(A67,"2016/12/31")</f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tr">
        <f>[1]!s_div_progress(A68,"20161231")</f>
        <v>董事会预案</v>
      </c>
      <c r="J68" s="6">
        <f>[1]!s_div_recorddate(A68,"2016/12/31")</f>
        <v>0</v>
      </c>
      <c r="K68" s="6">
        <f>[1]!s_div_exdate(A68,"2016/12/31")</f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tr">
        <f>[1]!s_div_progress(A69,"20161231")</f>
        <v>董事会预案</v>
      </c>
      <c r="J69" s="20">
        <f>[1]!s_div_recorddate(A69,"2016/12/31")</f>
        <v>0</v>
      </c>
      <c r="K69" s="20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tr">
        <f>[1]!s_div_progress(A74,"20161231")</f>
        <v>董事会预案</v>
      </c>
      <c r="J74" s="18">
        <f>[1]!s_div_recorddate(A74,"2016/12/31")</f>
        <v>0</v>
      </c>
      <c r="K74" s="18">
        <f>[1]!s_div_exdate(A74,"2016/12/31")</f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tr">
        <f>[1]!s_div_progress(A75,"20161231")</f>
        <v>董事会预案</v>
      </c>
      <c r="J75" s="18">
        <f>[1]!s_div_recorddate(A75,"2016/12/31")</f>
        <v>0</v>
      </c>
      <c r="K75" s="18">
        <f>[1]!s_div_exdate(A75,"2016/12/31")</f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tr">
        <f>[1]!s_div_progress(A76,"20161231")</f>
        <v>董事会预案</v>
      </c>
      <c r="J76" s="20">
        <f>[1]!s_div_recorddate(A76,"2016/12/31")</f>
        <v>0</v>
      </c>
      <c r="K76" s="20">
        <f>[1]!s_div_exdate(A76,"2016/12/31")</f>
        <v>0</v>
      </c>
    </row>
    <row r="77" spans="1:11" s="14" customFormat="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tr">
        <f>[1]!s_div_progress(A77,"20161231")</f>
        <v>董事会预案</v>
      </c>
      <c r="J77" s="20">
        <f>[1]!s_div_progress(B77,"20161231")</f>
        <v>0</v>
      </c>
      <c r="K77" s="20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5.2618899999999993</v>
      </c>
    </row>
    <row r="85" spans="1:2" x14ac:dyDescent="0.25">
      <c r="A85" s="1" t="s">
        <v>117</v>
      </c>
      <c r="B85">
        <f>$F$6+$F$16+SUM($F$20:$F$29)</f>
        <v>14.216389999999999</v>
      </c>
    </row>
    <row r="86" spans="1:2" x14ac:dyDescent="0.25">
      <c r="A86" s="1" t="s">
        <v>118</v>
      </c>
      <c r="B86">
        <f>$F$6+$F$16+$F$36+$F$61+$F$71+$F$78</f>
        <v>61.603461999999986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">
        <v>132</v>
      </c>
      <c r="J14" s="20">
        <v>0</v>
      </c>
      <c r="K14" s="20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14.648454999999997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14.216389999999999</v>
      </c>
    </row>
    <row r="86" spans="1:2" x14ac:dyDescent="0.25">
      <c r="A86" s="15" t="s">
        <v>118</v>
      </c>
      <c r="B86" s="14">
        <v>61.603461999999986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34" t="s">
        <v>72</v>
      </c>
      <c r="B14" s="17" t="s">
        <v>73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38" t="s">
        <v>132</v>
      </c>
      <c r="J14" s="39">
        <v>0</v>
      </c>
      <c r="K14" s="39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16.356490000000001</v>
      </c>
    </row>
    <row r="86" spans="1:2" x14ac:dyDescent="0.25">
      <c r="A86" s="15" t="s">
        <v>118</v>
      </c>
      <c r="B86" s="14">
        <v>63.74356199999999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134</v>
      </c>
      <c r="J11" s="20">
        <v>0</v>
      </c>
      <c r="K11" s="20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14" t="s">
        <v>72</v>
      </c>
      <c r="B14" s="14" t="s">
        <v>73</v>
      </c>
      <c r="C14" s="14">
        <v>20170518</v>
      </c>
      <c r="D14" s="14">
        <v>20170519</v>
      </c>
      <c r="E14" s="14">
        <v>4.9599999999999998E-2</v>
      </c>
      <c r="F14" s="14">
        <v>0.11840000000000001</v>
      </c>
      <c r="G14" s="14" t="s">
        <v>9</v>
      </c>
      <c r="I14" s="10">
        <v>0</v>
      </c>
      <c r="J14" s="11">
        <v>0</v>
      </c>
      <c r="K14" s="11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3.9130999999999996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4.9677999999999995</v>
      </c>
    </row>
    <row r="85" spans="1:2" x14ac:dyDescent="0.25">
      <c r="A85" s="15" t="s">
        <v>117</v>
      </c>
      <c r="B85" s="14">
        <v>16.0624</v>
      </c>
    </row>
    <row r="86" spans="1:2" x14ac:dyDescent="0.25">
      <c r="A86" s="15" t="s">
        <v>118</v>
      </c>
      <c r="B86" s="14">
        <v>63.449471999999993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模板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2017-04-14T05:42:57Z</dcterms:modified>
</cp:coreProperties>
</file>