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drawings/drawing1.xml" ContentType="application/vnd.openxmlformats-officedocument.drawing+xml"/>
  <Override PartName="/xl/comments29.xml" ContentType="application/vnd.openxmlformats-officedocument.spreadsheetml.comments+xml"/>
  <Override PartName="/xl/drawings/drawing2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5_Open" sheetId="72" r:id="rId1"/>
    <sheet name="20180814_Open" sheetId="71" r:id="rId2"/>
    <sheet name="20180813_Open" sheetId="70" r:id="rId3"/>
    <sheet name="20180810_Open" sheetId="69" r:id="rId4"/>
    <sheet name="20180809_Open" sheetId="68" r:id="rId5"/>
    <sheet name="20180808_Open" sheetId="67" r:id="rId6"/>
    <sheet name="20180807_Open" sheetId="66" r:id="rId7"/>
    <sheet name="20180806_Open" sheetId="65" r:id="rId8"/>
    <sheet name="20180803_Open" sheetId="64" r:id="rId9"/>
    <sheet name="20180802_Open" sheetId="63" r:id="rId10"/>
    <sheet name="20180801_Open" sheetId="62" r:id="rId11"/>
    <sheet name="20180731_Open" sheetId="61" r:id="rId12"/>
    <sheet name="20180730_Open" sheetId="60" r:id="rId13"/>
    <sheet name="20180727_Open" sheetId="59" r:id="rId14"/>
    <sheet name="20180726_Open" sheetId="58" r:id="rId15"/>
    <sheet name="20180725_Open" sheetId="57" r:id="rId16"/>
    <sheet name="20180724_Open" sheetId="56" r:id="rId17"/>
    <sheet name="20180723_Open" sheetId="55" r:id="rId18"/>
    <sheet name="20180720_Open" sheetId="54" r:id="rId19"/>
    <sheet name="20180719_Open" sheetId="53" r:id="rId20"/>
    <sheet name="20180718_Open" sheetId="52" r:id="rId21"/>
    <sheet name="20180717_Open" sheetId="51" r:id="rId22"/>
    <sheet name="20180716_Open" sheetId="50" r:id="rId23"/>
    <sheet name="20180713_Open" sheetId="49" r:id="rId24"/>
    <sheet name="20180712_Open" sheetId="48" r:id="rId25"/>
    <sheet name="20180711_Open" sheetId="47" r:id="rId26"/>
    <sheet name="20180710_Open" sheetId="46" r:id="rId27"/>
    <sheet name="20180709_Open" sheetId="45" r:id="rId28"/>
    <sheet name="20180706_Open" sheetId="44" r:id="rId29"/>
    <sheet name="20180705_Open" sheetId="43" r:id="rId30"/>
    <sheet name="20180704_Open" sheetId="42" r:id="rId31"/>
    <sheet name="20180703_Open" sheetId="41" r:id="rId32"/>
    <sheet name="20180702_Open" sheetId="40" r:id="rId33"/>
    <sheet name="20180629_Open" sheetId="39" r:id="rId34"/>
    <sheet name="20180628_Open" sheetId="38" r:id="rId35"/>
    <sheet name="20180627_Open" sheetId="37" r:id="rId36"/>
    <sheet name="20180626_Open" sheetId="36" r:id="rId37"/>
    <sheet name="20180625_Open" sheetId="35" r:id="rId38"/>
    <sheet name="20180622_Open" sheetId="34" r:id="rId39"/>
    <sheet name="20180621_Open" sheetId="33" r:id="rId40"/>
    <sheet name="20180620_Open" sheetId="32" r:id="rId41"/>
    <sheet name="20180619_Open" sheetId="31" r:id="rId42"/>
    <sheet name="20180615_Open" sheetId="30" r:id="rId43"/>
    <sheet name="20180614_Open" sheetId="29" r:id="rId44"/>
    <sheet name="20180613_Open" sheetId="28" r:id="rId45"/>
    <sheet name="20180612_Open" sheetId="27" r:id="rId46"/>
    <sheet name="20180611_Open" sheetId="26" r:id="rId47"/>
    <sheet name="20180608_Open" sheetId="25" r:id="rId48"/>
    <sheet name="20180607_Open " sheetId="24" r:id="rId49"/>
    <sheet name="20180606_Open" sheetId="23" r:id="rId50"/>
    <sheet name="20180605_Open" sheetId="22" r:id="rId51"/>
    <sheet name="20180604_Open" sheetId="21" r:id="rId52"/>
    <sheet name="20180601_Open" sheetId="20" r:id="rId53"/>
    <sheet name="20180531_Open" sheetId="19" r:id="rId54"/>
    <sheet name="20180530_Open" sheetId="18" r:id="rId55"/>
    <sheet name="20180529_Open " sheetId="17" r:id="rId56"/>
    <sheet name="20180528_Open" sheetId="16" r:id="rId57"/>
    <sheet name="20180525_Open" sheetId="15" r:id="rId58"/>
    <sheet name="20180524_Open" sheetId="14" r:id="rId59"/>
    <sheet name="20180523_Open" sheetId="13" r:id="rId60"/>
    <sheet name="20180522_Open" sheetId="12" r:id="rId61"/>
    <sheet name="20180521_Open" sheetId="11" r:id="rId62"/>
    <sheet name="20180518_Open" sheetId="10" r:id="rId63"/>
    <sheet name="20180517_Open" sheetId="9" r:id="rId64"/>
    <sheet name="20180516_Open" sheetId="8" r:id="rId65"/>
    <sheet name="20180515_Open" sheetId="7" r:id="rId66"/>
    <sheet name="20180514_Open " sheetId="6" r:id="rId67"/>
    <sheet name="20180511_Open" sheetId="5" r:id="rId68"/>
    <sheet name="20180510_Open" sheetId="4" r:id="rId69"/>
    <sheet name="20180509_Open" sheetId="3" r:id="rId70"/>
    <sheet name="20180508_Open" sheetId="2" r:id="rId71"/>
  </sheets>
  <calcPr calcId="162913"/>
</workbook>
</file>

<file path=xl/calcChain.xml><?xml version="1.0" encoding="utf-8"?>
<calcChain xmlns="http://schemas.openxmlformats.org/spreadsheetml/2006/main">
  <c r="E61" i="72" l="1"/>
  <c r="E55" i="72"/>
  <c r="B47" i="72"/>
  <c r="E44" i="72"/>
  <c r="B38" i="72"/>
  <c r="B28" i="72"/>
  <c r="B26" i="72"/>
  <c r="B25" i="72"/>
  <c r="I24" i="72"/>
  <c r="I19" i="72"/>
  <c r="I15" i="72"/>
  <c r="I11" i="72"/>
  <c r="I10" i="72"/>
  <c r="B5" i="72"/>
  <c r="E61" i="71" l="1"/>
  <c r="E55" i="71"/>
  <c r="E47" i="71"/>
  <c r="B47" i="71"/>
  <c r="E44" i="71"/>
  <c r="B38" i="71"/>
  <c r="B28" i="71"/>
  <c r="B26" i="71"/>
  <c r="B25" i="71"/>
  <c r="I24" i="71"/>
  <c r="I19" i="71"/>
  <c r="I15" i="71"/>
  <c r="I11" i="71"/>
  <c r="I10" i="71"/>
  <c r="B5" i="71"/>
  <c r="E61" i="70" l="1"/>
  <c r="E55" i="70"/>
  <c r="E47" i="70"/>
  <c r="B47" i="70"/>
  <c r="E44" i="70"/>
  <c r="B38" i="70"/>
  <c r="B28" i="70"/>
  <c r="B26" i="70"/>
  <c r="B25" i="70"/>
  <c r="I24" i="70"/>
  <c r="I19" i="70"/>
  <c r="I15" i="70"/>
  <c r="I11" i="70"/>
  <c r="I10" i="70"/>
  <c r="B5" i="70"/>
  <c r="E61" i="69" l="1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E61" i="68" l="1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11" i="71" s="1"/>
  <c r="B11" i="72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E10" i="71" s="1"/>
  <c r="E10" i="72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l="1"/>
  <c r="B13" i="69"/>
  <c r="B27" i="69" l="1"/>
  <c r="B13" i="70"/>
  <c r="B13" i="72" s="1"/>
  <c r="B27" i="72" s="1"/>
  <c r="B27" i="70" l="1"/>
  <c r="B13" i="71"/>
  <c r="B27" i="7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<sst xmlns="http://schemas.openxmlformats.org/spreadsheetml/2006/main" count="8256" uniqueCount="121">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</sst>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48" workbookViewId="0">
      <selection activeCell="E55" sqref="E5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14794063.699999999</v>
      </c>
      <c r="D3" s="6" t="s">
        <v>2</v>
      </c>
      <c r="E3" s="7">
        <v>11796354.550000001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0</v>
      </c>
      <c r="D4" s="6" t="s">
        <v>7</v>
      </c>
      <c r="E4" s="7">
        <v>11796354.550000001</v>
      </c>
      <c r="H4" s="6" t="s">
        <v>87</v>
      </c>
      <c r="I4" s="9"/>
      <c r="J4" s="9"/>
    </row>
    <row r="5" spans="1:10" x14ac:dyDescent="0.25">
      <c r="A5" s="6" t="s">
        <v>9</v>
      </c>
      <c r="B5" s="5">
        <f>B4+B6</f>
        <v>114800406.18000001</v>
      </c>
      <c r="D5" s="6" t="s">
        <v>10</v>
      </c>
      <c r="E5" s="5">
        <v>0</v>
      </c>
      <c r="H5" s="6" t="s">
        <v>15</v>
      </c>
      <c r="I5" s="9"/>
      <c r="J5" s="9"/>
    </row>
    <row r="6" spans="1:10" x14ac:dyDescent="0.25">
      <c r="A6" s="6" t="s">
        <v>7</v>
      </c>
      <c r="B6" s="7">
        <v>114800406.18000001</v>
      </c>
      <c r="D6" s="6" t="s">
        <v>12</v>
      </c>
      <c r="E6" s="5"/>
      <c r="H6" s="6" t="s">
        <v>74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/>
    </row>
    <row r="8" spans="1:10" x14ac:dyDescent="0.25">
      <c r="A8" s="6" t="s">
        <v>14</v>
      </c>
      <c r="B8" s="5">
        <v>111491673.37</v>
      </c>
      <c r="D8" s="6" t="s">
        <v>16</v>
      </c>
      <c r="E8" s="7">
        <v>324.8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E8+'20180814_Open'!E10</f>
        <v>51580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B9+'20180814_Open'!B11</f>
        <v>344968.77000000008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327.79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B12+'20180813_Open'!B13</f>
        <v>71289.159999999989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5071625.6500000004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>
        <f>I17+I18-I16</f>
        <v>-1657190.9899999993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19127.579999999998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19588.769999999997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461.19</v>
      </c>
    </row>
    <row r="26" spans="1:14" x14ac:dyDescent="0.25">
      <c r="A26" s="6" t="s">
        <v>44</v>
      </c>
      <c r="B26" s="5">
        <f>B4+E5+I17+I18</f>
        <v>5071625.6500000004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142457.93</v>
      </c>
    </row>
    <row r="28" spans="1:14" x14ac:dyDescent="0.25">
      <c r="A28" s="6" t="s">
        <v>48</v>
      </c>
      <c r="B28" s="5">
        <f>B12+E8+I25</f>
        <v>1113.78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0</v>
      </c>
      <c r="G34" s="6" t="s">
        <v>88</v>
      </c>
      <c r="H34" s="23">
        <v>26.29</v>
      </c>
      <c r="I34" s="6" t="s">
        <v>56</v>
      </c>
      <c r="J34" s="23">
        <v>26.51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0</v>
      </c>
      <c r="D35" s="6" t="s">
        <v>55</v>
      </c>
      <c r="E35" s="15">
        <v>0</v>
      </c>
      <c r="G35" s="6" t="s">
        <v>58</v>
      </c>
      <c r="H35" s="23">
        <v>24.57</v>
      </c>
      <c r="I35" s="6" t="s">
        <v>84</v>
      </c>
      <c r="J35" s="23">
        <v>24.52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0</v>
      </c>
      <c r="G36" s="6" t="s">
        <v>76</v>
      </c>
      <c r="H36" s="23">
        <v>23.8</v>
      </c>
      <c r="I36" s="6" t="s">
        <v>58</v>
      </c>
      <c r="J36" s="23">
        <v>23.44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0</v>
      </c>
      <c r="G37" s="6" t="s">
        <v>52</v>
      </c>
      <c r="H37" s="23">
        <v>23.46</v>
      </c>
      <c r="I37" s="6" t="s">
        <v>76</v>
      </c>
      <c r="J37" s="23">
        <v>23.31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4225807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-12851</v>
      </c>
      <c r="G41" s="6" t="s">
        <v>58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-4439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-8412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331</v>
      </c>
      <c r="D44" s="6" t="s">
        <v>71</v>
      </c>
      <c r="E44" s="5">
        <f>E40-E45</f>
        <v>1595557</v>
      </c>
    </row>
    <row r="45" spans="1:23" x14ac:dyDescent="0.25">
      <c r="A45" s="6" t="s">
        <v>58</v>
      </c>
      <c r="B45" s="13">
        <v>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331</v>
      </c>
      <c r="C47" s="18"/>
      <c r="D47" s="6" t="s">
        <v>89</v>
      </c>
      <c r="E47" s="5">
        <v>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-19</v>
      </c>
      <c r="J48" s="13">
        <v>-40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-48</v>
      </c>
      <c r="J49" s="13">
        <v>-127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-61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25793.84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128299.12</v>
      </c>
      <c r="G55" s="27" t="s">
        <v>97</v>
      </c>
      <c r="H55" s="9">
        <v>0.8</v>
      </c>
      <c r="I55" s="9">
        <v>3.14</v>
      </c>
      <c r="J55" s="9">
        <v>-48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-0.4</v>
      </c>
      <c r="I56" s="9">
        <v>6.48</v>
      </c>
      <c r="J56" s="9">
        <v>-49.2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-1.4</v>
      </c>
      <c r="I57" s="9">
        <v>7.44</v>
      </c>
      <c r="J57" s="9">
        <v>-50.2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1.8</v>
      </c>
      <c r="I58" s="9">
        <v>10.64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1037380.24</v>
      </c>
      <c r="H59" s="9"/>
      <c r="J59" s="9"/>
      <c r="K59" s="9"/>
    </row>
    <row r="60" spans="1:11" x14ac:dyDescent="0.25">
      <c r="D60" s="14" t="s">
        <v>120</v>
      </c>
      <c r="E60" s="29">
        <v>69377.56</v>
      </c>
      <c r="G60" s="27" t="s">
        <v>101</v>
      </c>
      <c r="H60" s="9">
        <v>-3.31</v>
      </c>
      <c r="I60" s="9">
        <v>1.34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1663723.52</v>
      </c>
      <c r="G61" s="27" t="s">
        <v>102</v>
      </c>
      <c r="H61" s="9">
        <v>-27.91</v>
      </c>
      <c r="I61" s="9">
        <v>-20.399999999999999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-68.31</v>
      </c>
      <c r="I63" s="9">
        <v>-60.8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-1.08</v>
      </c>
      <c r="I65" s="9">
        <v>5.66</v>
      </c>
      <c r="J65" s="9"/>
      <c r="K65" s="9">
        <v>6.07</v>
      </c>
    </row>
    <row r="66" spans="7:11" x14ac:dyDescent="0.25">
      <c r="G66" s="27" t="s">
        <v>106</v>
      </c>
      <c r="H66" s="9">
        <v>-42.08</v>
      </c>
      <c r="I66" s="9">
        <v>-34.51</v>
      </c>
      <c r="J66" s="9"/>
      <c r="K66" s="9">
        <v>8.2100000000000009</v>
      </c>
    </row>
    <row r="67" spans="7:11" x14ac:dyDescent="0.25">
      <c r="G67" s="27" t="s">
        <v>107</v>
      </c>
      <c r="H67" s="9">
        <v>-131.88</v>
      </c>
      <c r="I67" s="9">
        <v>-124.31</v>
      </c>
      <c r="J67" s="9"/>
      <c r="K67" s="9">
        <v>8.2100000000000009</v>
      </c>
    </row>
    <row r="68" spans="7:11" x14ac:dyDescent="0.25">
      <c r="G68" s="27" t="s">
        <v>119</v>
      </c>
      <c r="H68" s="9">
        <v>-223.88</v>
      </c>
      <c r="I68" s="9">
        <v>-216.31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13" sqref="B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12503691.439999999</v>
      </c>
      <c r="D3" s="6" t="s">
        <v>2</v>
      </c>
      <c r="E3" s="7">
        <v>11627928.35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7300912.96</v>
      </c>
      <c r="D4" s="6" t="s">
        <v>7</v>
      </c>
      <c r="E4" s="26">
        <v>11369482.75</v>
      </c>
      <c r="H4" s="6" t="s">
        <v>87</v>
      </c>
      <c r="I4" s="9"/>
      <c r="J4" s="9"/>
    </row>
    <row r="5" spans="1:10" x14ac:dyDescent="0.25">
      <c r="A5" s="6" t="s">
        <v>9</v>
      </c>
      <c r="B5" s="5">
        <f>B4+B6</f>
        <v>114810374.25</v>
      </c>
      <c r="D5" s="6" t="s">
        <v>10</v>
      </c>
      <c r="E5" s="5">
        <v>258445.6</v>
      </c>
      <c r="H5" s="6" t="s">
        <v>15</v>
      </c>
      <c r="I5" s="9"/>
      <c r="J5" s="9"/>
    </row>
    <row r="6" spans="1:10" x14ac:dyDescent="0.25">
      <c r="A6" s="6" t="s">
        <v>7</v>
      </c>
      <c r="B6" s="7">
        <v>107509461.29000001</v>
      </c>
      <c r="D6" s="6" t="s">
        <v>12</v>
      </c>
      <c r="E6" s="5"/>
      <c r="H6" s="6" t="s">
        <v>74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/>
    </row>
    <row r="8" spans="1:10" x14ac:dyDescent="0.25">
      <c r="A8" s="6" t="s">
        <v>14</v>
      </c>
      <c r="B8" s="5">
        <v>111491673.37</v>
      </c>
      <c r="D8" s="6" t="s">
        <v>16</v>
      </c>
      <c r="E8" s="7">
        <v>1043.2</v>
      </c>
      <c r="G8" s="6"/>
      <c r="H8" s="6"/>
      <c r="I8" s="9"/>
    </row>
    <row r="9" spans="1:10" x14ac:dyDescent="0.25">
      <c r="A9" s="6" t="s">
        <v>18</v>
      </c>
      <c r="B9" s="5">
        <v>5769.85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E8+'20180813_Open'!E10</f>
        <v>51255.199999999997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B9+'20180813_Open'!B11</f>
        <v>344968.77000000008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800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B12+'20180813_Open'!B13</f>
        <v>71761.37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2890306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3393912.44</v>
      </c>
    </row>
    <row r="18" spans="1:14" x14ac:dyDescent="0.25">
      <c r="G18" s="6" t="s">
        <v>10</v>
      </c>
      <c r="H18" s="5"/>
      <c r="I18" s="11">
        <v>1670922</v>
      </c>
    </row>
    <row r="19" spans="1:14" x14ac:dyDescent="0.25">
      <c r="A19" s="5"/>
      <c r="G19" s="6" t="s">
        <v>35</v>
      </c>
      <c r="H19" s="5"/>
      <c r="I19" s="11">
        <f>I17+I18-I16</f>
        <v>-1663982.2000000002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18582.03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19127.579999999998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545.54999999999995</v>
      </c>
    </row>
    <row r="26" spans="1:14" x14ac:dyDescent="0.25">
      <c r="A26" s="6" t="s">
        <v>44</v>
      </c>
      <c r="B26" s="5">
        <f>B4+E5+I17+I18</f>
        <v>12624193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142144.15</v>
      </c>
    </row>
    <row r="28" spans="1:14" x14ac:dyDescent="0.25">
      <c r="A28" s="6" t="s">
        <v>48</v>
      </c>
      <c r="B28" s="5">
        <f>B12+E8+I25</f>
        <v>2388.75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1102380</v>
      </c>
      <c r="G34" s="6" t="s">
        <v>88</v>
      </c>
      <c r="H34" s="23">
        <v>26.51</v>
      </c>
      <c r="I34" s="6" t="s">
        <v>56</v>
      </c>
      <c r="J34" s="23">
        <v>25.71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331</v>
      </c>
      <c r="D35" s="6" t="s">
        <v>55</v>
      </c>
      <c r="E35" s="15">
        <v>191695</v>
      </c>
      <c r="G35" s="6" t="s">
        <v>58</v>
      </c>
      <c r="H35" s="23">
        <v>24.52</v>
      </c>
      <c r="I35" s="6" t="s">
        <v>84</v>
      </c>
      <c r="J35" s="23">
        <v>24.21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5504</v>
      </c>
      <c r="G36" s="6" t="s">
        <v>76</v>
      </c>
      <c r="H36" s="23">
        <v>23.44</v>
      </c>
      <c r="I36" s="6" t="s">
        <v>58</v>
      </c>
      <c r="J36" s="23">
        <v>23.24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-2193</v>
      </c>
      <c r="G37" s="6" t="s">
        <v>52</v>
      </c>
      <c r="H37" s="23">
        <v>23.31</v>
      </c>
      <c r="I37" s="6" t="s">
        <v>76</v>
      </c>
      <c r="J37" s="23">
        <v>23.1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4238658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-27407</v>
      </c>
      <c r="G41" s="6" t="s">
        <v>58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-11186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-16221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972</v>
      </c>
      <c r="D44" s="6" t="s">
        <v>71</v>
      </c>
      <c r="E44" s="5">
        <f>E40-E45</f>
        <v>1608408</v>
      </c>
    </row>
    <row r="45" spans="1:23" x14ac:dyDescent="0.25">
      <c r="A45" s="6" t="s">
        <v>58</v>
      </c>
      <c r="B45" s="13">
        <v>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972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-19</v>
      </c>
      <c r="J48" s="13">
        <v>-40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-48</v>
      </c>
      <c r="J49" s="13">
        <v>-127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-61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21489.49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123994.77</v>
      </c>
      <c r="G55" s="27" t="s">
        <v>97</v>
      </c>
      <c r="H55" s="9">
        <v>-1.51</v>
      </c>
      <c r="I55" s="9">
        <v>0.83</v>
      </c>
      <c r="J55" s="9">
        <v>-49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-3.91</v>
      </c>
      <c r="I56" s="9">
        <v>2.97</v>
      </c>
      <c r="J56" s="9">
        <v>-51.4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-4.51</v>
      </c>
      <c r="I57" s="9">
        <v>4.33</v>
      </c>
      <c r="J57" s="9">
        <v>-52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-1.51</v>
      </c>
      <c r="I58" s="9">
        <v>7.33</v>
      </c>
      <c r="J58" s="9">
        <v>-49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90625.86</v>
      </c>
      <c r="G60" s="27" t="s">
        <v>101</v>
      </c>
      <c r="H60" s="9">
        <v>-8.14</v>
      </c>
      <c r="I60" s="9">
        <v>-3.49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1320999.1400000001</v>
      </c>
      <c r="G61" s="27" t="s">
        <v>102</v>
      </c>
      <c r="H61" s="9">
        <v>-32.14</v>
      </c>
      <c r="I61" s="9">
        <v>-24.63</v>
      </c>
      <c r="J61" s="9"/>
      <c r="K61" s="9">
        <v>8.7899999999999991</v>
      </c>
    </row>
    <row r="62" spans="1:11" x14ac:dyDescent="0.25">
      <c r="G62" s="27" t="s">
        <v>103</v>
      </c>
      <c r="H62" s="9">
        <v>-58.54</v>
      </c>
      <c r="I62" s="9">
        <v>-51.03</v>
      </c>
      <c r="J62" s="9"/>
      <c r="K62" s="9">
        <v>8.7899999999999991</v>
      </c>
    </row>
    <row r="63" spans="1:11" x14ac:dyDescent="0.25">
      <c r="G63" s="27" t="s">
        <v>118</v>
      </c>
      <c r="H63" s="9">
        <v>-64.739999999999995</v>
      </c>
      <c r="I63" s="9">
        <v>-57.23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-8.8800000000000008</v>
      </c>
      <c r="I65" s="9">
        <v>-2.14</v>
      </c>
      <c r="J65" s="9"/>
      <c r="K65" s="9">
        <v>6.07</v>
      </c>
    </row>
    <row r="66" spans="7:11" x14ac:dyDescent="0.25">
      <c r="G66" s="27" t="s">
        <v>106</v>
      </c>
      <c r="H66" s="9">
        <v>-49.28</v>
      </c>
      <c r="I66" s="9">
        <v>-41.71</v>
      </c>
      <c r="J66" s="9"/>
      <c r="K66" s="9">
        <v>8.2100000000000009</v>
      </c>
    </row>
    <row r="67" spans="7:11" x14ac:dyDescent="0.25">
      <c r="G67" s="27" t="s">
        <v>107</v>
      </c>
      <c r="H67" s="9">
        <v>-133.88</v>
      </c>
      <c r="I67" s="9">
        <v>-126.31</v>
      </c>
      <c r="J67" s="9"/>
      <c r="K67" s="9">
        <v>8.2100000000000009</v>
      </c>
    </row>
    <row r="68" spans="7:11" x14ac:dyDescent="0.25">
      <c r="G68" s="27" t="s">
        <v>119</v>
      </c>
      <c r="H68" s="9">
        <v>-217.28</v>
      </c>
      <c r="I68" s="9">
        <v>-209.71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" workbookViewId="0">
      <selection activeCell="B10" sqref="B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9972786.3800000008</v>
      </c>
      <c r="D3" s="6" t="s">
        <v>2</v>
      </c>
      <c r="E3" s="7">
        <v>11354865.550000001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15062905.01</v>
      </c>
      <c r="D4" s="6" t="s">
        <v>7</v>
      </c>
      <c r="E4" s="26">
        <v>10166333.550000001</v>
      </c>
      <c r="H4" s="6" t="s">
        <v>87</v>
      </c>
      <c r="I4" s="9">
        <v>0</v>
      </c>
      <c r="J4" s="9">
        <v>-4</v>
      </c>
    </row>
    <row r="5" spans="1:10" x14ac:dyDescent="0.25">
      <c r="A5" s="6" t="s">
        <v>9</v>
      </c>
      <c r="B5" s="5">
        <f>B4+B6</f>
        <v>115041196.47</v>
      </c>
      <c r="D5" s="6" t="s">
        <v>10</v>
      </c>
      <c r="E5" s="5">
        <v>1188532</v>
      </c>
      <c r="H5" s="6" t="s">
        <v>15</v>
      </c>
      <c r="I5" s="9">
        <v>1</v>
      </c>
      <c r="J5" s="9">
        <v>-1</v>
      </c>
    </row>
    <row r="6" spans="1:10" x14ac:dyDescent="0.25">
      <c r="A6" s="6" t="s">
        <v>7</v>
      </c>
      <c r="B6" s="7">
        <v>99978291.459999993</v>
      </c>
      <c r="D6" s="6" t="s">
        <v>12</v>
      </c>
      <c r="E6" s="5"/>
      <c r="H6" s="6" t="s">
        <v>74</v>
      </c>
      <c r="I6" s="9">
        <v>2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1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2752</v>
      </c>
      <c r="G8" s="6"/>
      <c r="H8" s="6"/>
      <c r="I8" s="9"/>
    </row>
    <row r="9" spans="1:10" x14ac:dyDescent="0.25">
      <c r="A9" s="6" t="s">
        <v>18</v>
      </c>
      <c r="B9" s="5">
        <v>5505.08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E8+'20180810_Open'!E10</f>
        <v>50212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B9+'20180810_Open'!B11</f>
        <v>339198.9200000001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1446.73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B12+'20180810_Open'!B13</f>
        <v>70961.37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5904706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4432530.3899999997</v>
      </c>
    </row>
    <row r="18" spans="1:14" x14ac:dyDescent="0.25">
      <c r="G18" s="6" t="s">
        <v>10</v>
      </c>
      <c r="H18" s="5"/>
      <c r="I18" s="11">
        <v>562221</v>
      </c>
    </row>
    <row r="19" spans="1:14" x14ac:dyDescent="0.25">
      <c r="A19" s="5"/>
      <c r="G19" s="6" t="s">
        <v>35</v>
      </c>
      <c r="H19" s="5"/>
      <c r="I19" s="11">
        <f>I17+I18-I16</f>
        <v>-1734065.25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18305.939999999999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18582.03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276.08999999999997</v>
      </c>
    </row>
    <row r="26" spans="1:14" x14ac:dyDescent="0.25">
      <c r="A26" s="6" t="s">
        <v>44</v>
      </c>
      <c r="B26" s="5">
        <f>B4+E5+I17+I18</f>
        <v>21246188.399999999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139755.4</v>
      </c>
    </row>
    <row r="28" spans="1:14" x14ac:dyDescent="0.25">
      <c r="A28" s="6" t="s">
        <v>48</v>
      </c>
      <c r="B28" s="5">
        <f>B12+E8+I25</f>
        <v>4474.82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1930455</v>
      </c>
      <c r="G34" s="6" t="s">
        <v>88</v>
      </c>
      <c r="H34" s="23">
        <v>25.71</v>
      </c>
      <c r="I34" s="6" t="s">
        <v>56</v>
      </c>
      <c r="J34" s="23">
        <v>26.73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972</v>
      </c>
      <c r="D35" s="6" t="s">
        <v>55</v>
      </c>
      <c r="E35" s="15">
        <v>382906</v>
      </c>
      <c r="G35" s="6" t="s">
        <v>58</v>
      </c>
      <c r="H35" s="23">
        <v>24.21</v>
      </c>
      <c r="I35" s="6" t="s">
        <v>84</v>
      </c>
      <c r="J35" s="23">
        <v>24.56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11190</v>
      </c>
      <c r="G36" s="6" t="s">
        <v>76</v>
      </c>
      <c r="H36" s="23">
        <v>23.24</v>
      </c>
      <c r="I36" s="6" t="s">
        <v>58</v>
      </c>
      <c r="J36" s="23">
        <v>24.01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-4283</v>
      </c>
      <c r="G37" s="6" t="s">
        <v>52</v>
      </c>
      <c r="H37" s="23">
        <v>23.1</v>
      </c>
      <c r="I37" s="6" t="s">
        <v>76</v>
      </c>
      <c r="J37" s="23">
        <v>23.56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972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4266065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-61467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-46069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128</v>
      </c>
      <c r="D43" s="6" t="s">
        <v>67</v>
      </c>
      <c r="E43" s="5">
        <v>-15399</v>
      </c>
      <c r="G43" s="6" t="s">
        <v>52</v>
      </c>
      <c r="H43" s="22">
        <v>2.4E-2</v>
      </c>
    </row>
    <row r="44" spans="1:23" x14ac:dyDescent="0.25">
      <c r="A44" s="6" t="s">
        <v>88</v>
      </c>
      <c r="B44" s="13">
        <v>1575</v>
      </c>
      <c r="D44" s="6" t="s">
        <v>71</v>
      </c>
      <c r="E44" s="5">
        <f>E40-E45</f>
        <v>1635815</v>
      </c>
    </row>
    <row r="45" spans="1:23" x14ac:dyDescent="0.25">
      <c r="A45" s="6" t="s">
        <v>58</v>
      </c>
      <c r="B45" s="13">
        <v>1186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2889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-47</v>
      </c>
      <c r="J49" s="13">
        <v>-125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-2.81</v>
      </c>
      <c r="I55" s="9">
        <v>-0.47</v>
      </c>
      <c r="J55" s="9">
        <v>-50.6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-2.41</v>
      </c>
      <c r="I56" s="9">
        <v>4.47</v>
      </c>
      <c r="J56" s="9">
        <v>-50.2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-1.21</v>
      </c>
      <c r="I57" s="9">
        <v>7.63</v>
      </c>
      <c r="J57" s="9">
        <v>-49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-0.21</v>
      </c>
      <c r="I58" s="9">
        <v>8.6300000000000008</v>
      </c>
      <c r="J58" s="9">
        <v>-48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-8.02</v>
      </c>
      <c r="I60" s="9">
        <v>-3.37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-26.62</v>
      </c>
      <c r="I61" s="9">
        <v>-19.11</v>
      </c>
      <c r="J61" s="9"/>
      <c r="K61" s="9">
        <v>8.7899999999999991</v>
      </c>
    </row>
    <row r="62" spans="1:11" x14ac:dyDescent="0.25">
      <c r="G62" s="27" t="s">
        <v>103</v>
      </c>
      <c r="H62" s="9">
        <v>-55.02</v>
      </c>
      <c r="I62" s="9">
        <v>-47.51</v>
      </c>
      <c r="J62" s="9"/>
      <c r="K62" s="9">
        <v>8.7899999999999991</v>
      </c>
    </row>
    <row r="63" spans="1:11" x14ac:dyDescent="0.25">
      <c r="G63" s="27" t="s">
        <v>118</v>
      </c>
      <c r="H63" s="9">
        <v>-64.819999999999993</v>
      </c>
      <c r="I63" s="9">
        <v>-57.31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-17.71</v>
      </c>
      <c r="I65" s="9">
        <v>-10.97</v>
      </c>
      <c r="J65" s="9"/>
      <c r="K65" s="9">
        <v>6.07</v>
      </c>
    </row>
    <row r="66" spans="7:11" x14ac:dyDescent="0.25">
      <c r="G66" s="27" t="s">
        <v>106</v>
      </c>
      <c r="H66" s="9">
        <v>-54.91</v>
      </c>
      <c r="I66" s="9">
        <v>-47.34</v>
      </c>
      <c r="J66" s="9"/>
      <c r="K66" s="9">
        <v>8.2100000000000009</v>
      </c>
    </row>
    <row r="67" spans="7:11" x14ac:dyDescent="0.25">
      <c r="G67" s="27" t="s">
        <v>107</v>
      </c>
      <c r="H67" s="9">
        <v>-143.71</v>
      </c>
      <c r="I67" s="9">
        <v>-136.13999999999999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-237.91</v>
      </c>
      <c r="I68" s="9">
        <v>-230.34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16215954.560000001</v>
      </c>
      <c r="D3" s="6" t="s">
        <v>2</v>
      </c>
      <c r="E3" s="7">
        <v>11119318.5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33865050.509999998</v>
      </c>
      <c r="D4" s="6" t="s">
        <v>7</v>
      </c>
      <c r="E4" s="26">
        <v>6608404.9500000002</v>
      </c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115091830.62</v>
      </c>
      <c r="D5" s="6" t="s">
        <v>10</v>
      </c>
      <c r="E5" s="5">
        <v>4510913.5999999996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81226780.109999999</v>
      </c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>
        <v>10825.55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333693.84000000008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43403426.490000002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20180815_Open</vt:lpstr>
      <vt:lpstr>20180814_Open</vt:lpstr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2018-08-15T08:26:04Z</dcterms:modified>
</cp:coreProperties>
</file>