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90" windowWidth="3330" windowHeight="1110"/>
  </bookViews>
  <sheets>
    <sheet name="20170324" sheetId="184" r:id="rId1"/>
    <sheet name="20170323" sheetId="183" r:id="rId2"/>
    <sheet name="20170322" sheetId="182" r:id="rId3"/>
    <sheet name="20170321" sheetId="181" r:id="rId4"/>
    <sheet name="20170320" sheetId="180" r:id="rId5"/>
    <sheet name="20170317" sheetId="179" r:id="rId6"/>
    <sheet name="20170316" sheetId="178" r:id="rId7"/>
    <sheet name="20170315" sheetId="177" r:id="rId8"/>
    <sheet name="20170314" sheetId="176" r:id="rId9"/>
    <sheet name="20170313" sheetId="175" r:id="rId10"/>
    <sheet name="20170310" sheetId="174" r:id="rId11"/>
    <sheet name="20170309" sheetId="173" r:id="rId12"/>
    <sheet name="20170308" sheetId="170" r:id="rId13"/>
    <sheet name="20170307" sheetId="169" r:id="rId14"/>
    <sheet name="20170306" sheetId="168" r:id="rId15"/>
    <sheet name="20170303" sheetId="167" r:id="rId16"/>
    <sheet name="20170302" sheetId="166" r:id="rId17"/>
    <sheet name="20170301" sheetId="165" r:id="rId18"/>
    <sheet name="20170228" sheetId="164" r:id="rId19"/>
    <sheet name="20170227" sheetId="163" r:id="rId20"/>
    <sheet name="20170224" sheetId="162" r:id="rId21"/>
    <sheet name="20170223" sheetId="161" r:id="rId22"/>
    <sheet name="20170222" sheetId="160" r:id="rId23"/>
    <sheet name="20170221" sheetId="159" r:id="rId24"/>
    <sheet name="20170220" sheetId="158" r:id="rId25"/>
    <sheet name="20170217" sheetId="157" r:id="rId26"/>
    <sheet name="20170216" sheetId="156" r:id="rId27"/>
    <sheet name="20170215" sheetId="155" r:id="rId28"/>
    <sheet name="20170214" sheetId="154" r:id="rId29"/>
    <sheet name="20170213" sheetId="153" r:id="rId30"/>
    <sheet name="20170210" sheetId="152" r:id="rId31"/>
    <sheet name="20170209" sheetId="151" r:id="rId32"/>
    <sheet name="20170208" sheetId="150" r:id="rId33"/>
    <sheet name="20170207" sheetId="149" r:id="rId34"/>
    <sheet name="20170206" sheetId="148" r:id="rId35"/>
    <sheet name="20170203" sheetId="147" r:id="rId36"/>
    <sheet name="20170126" sheetId="146" r:id="rId37"/>
    <sheet name="20170125" sheetId="145" r:id="rId38"/>
    <sheet name="20170124" sheetId="144" r:id="rId39"/>
    <sheet name="20170123" sheetId="143" r:id="rId40"/>
    <sheet name="20170120" sheetId="142" r:id="rId41"/>
    <sheet name="20170119" sheetId="141" r:id="rId42"/>
    <sheet name="20170118" sheetId="140" r:id="rId43"/>
    <sheet name="20170117" sheetId="139" r:id="rId44"/>
    <sheet name="20170116" sheetId="138" r:id="rId45"/>
    <sheet name="20170113" sheetId="137" r:id="rId46"/>
    <sheet name="20170112" sheetId="136" r:id="rId47"/>
    <sheet name="20170111" sheetId="135" r:id="rId48"/>
    <sheet name="20170110" sheetId="134" r:id="rId49"/>
    <sheet name="20170109" sheetId="133" r:id="rId50"/>
    <sheet name="20170106" sheetId="132" r:id="rId51"/>
    <sheet name="20170105" sheetId="131" r:id="rId52"/>
    <sheet name="20170104" sheetId="130" r:id="rId53"/>
    <sheet name="20170103" sheetId="129" r:id="rId54"/>
    <sheet name="20161230" sheetId="128" r:id="rId55"/>
    <sheet name="20161229" sheetId="127" r:id="rId56"/>
    <sheet name="20161228" sheetId="126" r:id="rId57"/>
    <sheet name="20161227" sheetId="125" r:id="rId58"/>
    <sheet name="20161226" sheetId="124" r:id="rId59"/>
    <sheet name="20161223" sheetId="123" r:id="rId60"/>
    <sheet name="20161222" sheetId="122" r:id="rId61"/>
    <sheet name="20161221" sheetId="121" r:id="rId62"/>
    <sheet name="20161220" sheetId="120" r:id="rId63"/>
    <sheet name="20161219" sheetId="119" r:id="rId64"/>
    <sheet name="20161216" sheetId="118" r:id="rId65"/>
    <sheet name="20161215" sheetId="117" r:id="rId66"/>
    <sheet name="20161214" sheetId="116" r:id="rId67"/>
    <sheet name="20161213" sheetId="115" r:id="rId68"/>
    <sheet name="20161212" sheetId="114" r:id="rId69"/>
    <sheet name="20161209" sheetId="113" r:id="rId70"/>
    <sheet name="20161208" sheetId="112" r:id="rId71"/>
    <sheet name="20161207" sheetId="111" r:id="rId72"/>
    <sheet name="20161206" sheetId="110" r:id="rId73"/>
    <sheet name="20161205" sheetId="109" r:id="rId74"/>
    <sheet name="20161202" sheetId="108" r:id="rId75"/>
    <sheet name="20161201" sheetId="107" r:id="rId76"/>
    <sheet name="20161130" sheetId="106" r:id="rId77"/>
    <sheet name="20161129" sheetId="105" r:id="rId78"/>
    <sheet name="20161128" sheetId="104" r:id="rId79"/>
    <sheet name="20161125" sheetId="103" r:id="rId80"/>
    <sheet name="20161124" sheetId="102" r:id="rId81"/>
    <sheet name="20161123" sheetId="101" r:id="rId82"/>
    <sheet name="20161122" sheetId="100" r:id="rId83"/>
    <sheet name="20161121" sheetId="99" r:id="rId84"/>
    <sheet name="20161118" sheetId="98" r:id="rId85"/>
    <sheet name="20161117" sheetId="97" r:id="rId86"/>
    <sheet name="20161116" sheetId="96" r:id="rId87"/>
    <sheet name="20161115" sheetId="95" r:id="rId88"/>
    <sheet name="20161114" sheetId="94" r:id="rId89"/>
    <sheet name="20161111" sheetId="93" r:id="rId90"/>
    <sheet name="20161110" sheetId="92" r:id="rId91"/>
    <sheet name="20161109" sheetId="91" r:id="rId92"/>
    <sheet name="20161108" sheetId="90" r:id="rId93"/>
    <sheet name="20161107" sheetId="89" r:id="rId94"/>
    <sheet name="20161104" sheetId="88" r:id="rId95"/>
    <sheet name="20161103" sheetId="87" r:id="rId96"/>
    <sheet name="20161102" sheetId="86" r:id="rId97"/>
    <sheet name="20161101" sheetId="85" r:id="rId98"/>
    <sheet name="20161031" sheetId="84" r:id="rId99"/>
    <sheet name="20161028" sheetId="83" r:id="rId100"/>
    <sheet name="20161027" sheetId="82" r:id="rId101"/>
    <sheet name="20161026" sheetId="81" r:id="rId102"/>
    <sheet name="20161025" sheetId="80" r:id="rId103"/>
    <sheet name="20161024" sheetId="79" r:id="rId104"/>
    <sheet name="20161021" sheetId="78" r:id="rId105"/>
    <sheet name="20161020" sheetId="77" r:id="rId106"/>
    <sheet name="20161019" sheetId="76" r:id="rId107"/>
    <sheet name="20161018" sheetId="75" r:id="rId108"/>
    <sheet name="20161017" sheetId="74" r:id="rId109"/>
    <sheet name="20161014" sheetId="73" r:id="rId110"/>
    <sheet name="20161013" sheetId="72" r:id="rId111"/>
    <sheet name="20160930" sheetId="71" r:id="rId112"/>
    <sheet name="20160929" sheetId="70" r:id="rId113"/>
    <sheet name="20160928" sheetId="69" r:id="rId114"/>
    <sheet name="20160927" sheetId="68" r:id="rId115"/>
    <sheet name="20160926" sheetId="67" r:id="rId116"/>
    <sheet name="20160923" sheetId="66" r:id="rId117"/>
    <sheet name="20160922" sheetId="65" r:id="rId118"/>
    <sheet name="20160921" sheetId="64" r:id="rId119"/>
    <sheet name="20160920" sheetId="63" r:id="rId120"/>
    <sheet name="20160919" sheetId="62" r:id="rId121"/>
    <sheet name="20160914" sheetId="61" r:id="rId122"/>
    <sheet name="20160913" sheetId="60" r:id="rId123"/>
    <sheet name="20160912" sheetId="59" r:id="rId124"/>
    <sheet name="20160909" sheetId="58" r:id="rId125"/>
    <sheet name="20160908" sheetId="57" r:id="rId126"/>
    <sheet name="20160907" sheetId="56" r:id="rId127"/>
    <sheet name="20160906" sheetId="55" r:id="rId128"/>
    <sheet name="20160905" sheetId="54" r:id="rId129"/>
    <sheet name="20160902" sheetId="53" r:id="rId130"/>
    <sheet name="20160901" sheetId="52" r:id="rId131"/>
    <sheet name="20160831" sheetId="51" r:id="rId132"/>
    <sheet name="20160830" sheetId="50" r:id="rId133"/>
    <sheet name="20160829" sheetId="49" r:id="rId134"/>
    <sheet name="20160826" sheetId="48" r:id="rId135"/>
    <sheet name="20160825" sheetId="47" r:id="rId136"/>
    <sheet name="20160824" sheetId="45" r:id="rId137"/>
    <sheet name="20160823" sheetId="44" r:id="rId138"/>
    <sheet name="20160819" sheetId="43" r:id="rId139"/>
    <sheet name="20160818" sheetId="42" r:id="rId140"/>
    <sheet name="20160817" sheetId="41" r:id="rId141"/>
    <sheet name="20160816" sheetId="40" r:id="rId142"/>
    <sheet name="20160815" sheetId="38" r:id="rId143"/>
    <sheet name="20160812" sheetId="37" r:id="rId144"/>
    <sheet name="20160811" sheetId="36" r:id="rId145"/>
    <sheet name="20160810" sheetId="35" r:id="rId146"/>
    <sheet name="20160809" sheetId="34" r:id="rId147"/>
    <sheet name="20160808" sheetId="33" r:id="rId148"/>
    <sheet name="20160805" sheetId="32" r:id="rId149"/>
    <sheet name="20160804" sheetId="31" r:id="rId150"/>
    <sheet name="20160803" sheetId="30" r:id="rId151"/>
    <sheet name="20160802" sheetId="29" r:id="rId152"/>
    <sheet name="20160801" sheetId="28" r:id="rId153"/>
    <sheet name="20160729" sheetId="27" r:id="rId154"/>
    <sheet name="20160728" sheetId="26" r:id="rId155"/>
    <sheet name="20160727" sheetId="25" r:id="rId156"/>
    <sheet name="20160726" sheetId="24" r:id="rId157"/>
    <sheet name="20160725" sheetId="23" r:id="rId158"/>
    <sheet name="20160722" sheetId="22" r:id="rId159"/>
    <sheet name="20160721" sheetId="21" r:id="rId160"/>
    <sheet name="20160720" sheetId="20" r:id="rId161"/>
    <sheet name="20160719" sheetId="19" r:id="rId162"/>
    <sheet name="20160718" sheetId="18" r:id="rId163"/>
    <sheet name="20160715" sheetId="17" r:id="rId164"/>
    <sheet name="20160714" sheetId="16" r:id="rId165"/>
    <sheet name="20160713" sheetId="15" r:id="rId166"/>
    <sheet name="20160712" sheetId="14" r:id="rId167"/>
    <sheet name="20160711" sheetId="13" r:id="rId168"/>
    <sheet name="20160708" sheetId="12" r:id="rId169"/>
    <sheet name="20160707" sheetId="11" r:id="rId170"/>
    <sheet name="20160706" sheetId="10" r:id="rId171"/>
    <sheet name="20160705" sheetId="9" r:id="rId172"/>
    <sheet name="20160704" sheetId="8" r:id="rId173"/>
    <sheet name="20160701" sheetId="7" r:id="rId174"/>
    <sheet name="20160630" sheetId="5" r:id="rId175"/>
    <sheet name="20160629" sheetId="4" r:id="rId176"/>
    <sheet name="20160628" sheetId="1" r:id="rId177"/>
    <sheet name="Sheet2" sheetId="2" r:id="rId178"/>
    <sheet name="Sheet3" sheetId="3" r:id="rId179"/>
  </sheets>
  <calcPr calcId="144525"/>
</workbook>
</file>

<file path=xl/calcChain.xml><?xml version="1.0" encoding="utf-8"?>
<calcChain xmlns="http://schemas.openxmlformats.org/spreadsheetml/2006/main">
  <c r="B26" i="183" l="1"/>
  <c r="B25" i="180"/>
  <c r="B37" i="184" l="1"/>
  <c r="B26" i="184"/>
  <c r="I25" i="184"/>
  <c r="B25" i="184"/>
  <c r="I19" i="184"/>
  <c r="I15" i="184"/>
  <c r="I11" i="184"/>
  <c r="I10" i="184"/>
  <c r="I54" i="183" l="1"/>
  <c r="H54" i="183"/>
  <c r="B37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<sst xmlns="http://schemas.openxmlformats.org/spreadsheetml/2006/main" count="11069" uniqueCount="233">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</sst>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theme" Target="theme/theme1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1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1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1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1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15">
      <c r="B14" s="2"/>
      <c r="G14" s="1"/>
      <c r="H14" s="1" t="s">
        <v>31</v>
      </c>
      <c r="I14" s="2">
        <v>-4855740</v>
      </c>
    </row>
    <row r="15" spans="1:10" x14ac:dyDescent="0.1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13960882.73</v>
      </c>
    </row>
    <row r="18" spans="1:22" x14ac:dyDescent="0.15">
      <c r="G18" s="1" t="s">
        <v>12</v>
      </c>
      <c r="H18" s="2"/>
      <c r="I18" s="2">
        <v>31389372</v>
      </c>
    </row>
    <row r="19" spans="1:22" x14ac:dyDescent="0.15">
      <c r="A19" s="2"/>
      <c r="G19" s="1" t="s">
        <v>24</v>
      </c>
      <c r="H19" s="2"/>
      <c r="I19" s="2">
        <f>I18+I17-I16</f>
        <v>7350254.7300000042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187597.02</v>
      </c>
    </row>
    <row r="22" spans="1:22" x14ac:dyDescent="0.15">
      <c r="G22" s="1"/>
      <c r="H22" s="1" t="s">
        <v>39</v>
      </c>
      <c r="I22" s="2">
        <v>44015.66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1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5152616</v>
      </c>
    </row>
    <row r="39" spans="1:23" x14ac:dyDescent="0.1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1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1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1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1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15">
      <c r="B14" s="2"/>
      <c r="G14" s="1"/>
      <c r="H14" s="1" t="s">
        <v>31</v>
      </c>
      <c r="I14" s="2">
        <v>-680640</v>
      </c>
    </row>
    <row r="15" spans="1:10" x14ac:dyDescent="0.1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3582435.28</v>
      </c>
    </row>
    <row r="18" spans="1:22" x14ac:dyDescent="0.15">
      <c r="G18" s="1" t="s">
        <v>12</v>
      </c>
      <c r="H18" s="2"/>
      <c r="I18" s="2">
        <v>56265288</v>
      </c>
    </row>
    <row r="19" spans="1:22" x14ac:dyDescent="0.15">
      <c r="A19" s="2"/>
      <c r="G19" s="1" t="s">
        <v>24</v>
      </c>
      <c r="H19" s="2"/>
      <c r="I19" s="2">
        <f>I18+I17-I16</f>
        <v>4847723.2800000012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155717.37</v>
      </c>
    </row>
    <row r="22" spans="1:22" x14ac:dyDescent="0.15">
      <c r="G22" s="1"/>
      <c r="H22" s="1" t="s">
        <v>39</v>
      </c>
      <c r="I22" s="2">
        <v>36661.11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1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2873255</v>
      </c>
    </row>
    <row r="39" spans="1:23" x14ac:dyDescent="0.1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1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1" ht="14.25" x14ac:dyDescent="0.15">
      <c r="A1" s="7" t="s">
        <v>64</v>
      </c>
    </row>
    <row r="2" spans="1:11" x14ac:dyDescent="0.15">
      <c r="A2" s="8" t="s">
        <v>0</v>
      </c>
      <c r="D2" s="8" t="s">
        <v>9</v>
      </c>
      <c r="G2" s="8" t="s">
        <v>21</v>
      </c>
      <c r="I2" s="2"/>
    </row>
    <row r="3" spans="1:11" x14ac:dyDescent="0.1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1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1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1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1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1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1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1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1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1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15">
      <c r="B14" s="2"/>
      <c r="G14" s="1"/>
      <c r="H14" s="1" t="s">
        <v>31</v>
      </c>
      <c r="I14" s="2">
        <v>-2773680</v>
      </c>
    </row>
    <row r="15" spans="1:11" x14ac:dyDescent="0.1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5241972.51</v>
      </c>
    </row>
    <row r="18" spans="1:22" x14ac:dyDescent="0.15">
      <c r="G18" s="1" t="s">
        <v>12</v>
      </c>
      <c r="H18" s="2"/>
      <c r="I18" s="2">
        <v>55245840</v>
      </c>
    </row>
    <row r="19" spans="1:22" x14ac:dyDescent="0.15">
      <c r="A19" s="2"/>
      <c r="G19" s="1" t="s">
        <v>24</v>
      </c>
      <c r="H19" s="2"/>
      <c r="I19" s="2">
        <f>I18+I17-I16</f>
        <v>5487812.5099999979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153570.64000000001</v>
      </c>
    </row>
    <row r="22" spans="1:22" x14ac:dyDescent="0.15">
      <c r="G22" s="1"/>
      <c r="H22" s="1" t="s">
        <v>39</v>
      </c>
      <c r="I22" s="2">
        <v>36165.879999999997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1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1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1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1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15">
      <c r="B14" s="2"/>
      <c r="G14" s="1"/>
      <c r="H14" s="1" t="s">
        <v>31</v>
      </c>
      <c r="I14" s="2">
        <v>-2784480</v>
      </c>
    </row>
    <row r="15" spans="1:10" x14ac:dyDescent="0.1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6920600.8600000003</v>
      </c>
    </row>
    <row r="18" spans="1:22" x14ac:dyDescent="0.15">
      <c r="G18" s="1" t="s">
        <v>12</v>
      </c>
      <c r="H18" s="2"/>
      <c r="I18" s="2">
        <v>55344624</v>
      </c>
    </row>
    <row r="19" spans="1:22" x14ac:dyDescent="0.15">
      <c r="A19" s="2"/>
      <c r="G19" s="1" t="s">
        <v>24</v>
      </c>
      <c r="H19" s="2"/>
      <c r="I19" s="2">
        <f>I18+I17-I16</f>
        <v>7265224.8599999994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152325.16</v>
      </c>
    </row>
    <row r="22" spans="1:22" x14ac:dyDescent="0.15">
      <c r="G22" s="1"/>
      <c r="H22" s="1" t="s">
        <v>39</v>
      </c>
      <c r="I22" s="2">
        <v>35878.53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1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1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1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1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15">
      <c r="B14" s="2"/>
      <c r="G14" s="1"/>
      <c r="H14" s="1" t="s">
        <v>31</v>
      </c>
      <c r="I14" s="2">
        <v>-1408200</v>
      </c>
    </row>
    <row r="15" spans="1:10" x14ac:dyDescent="0.1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4813600.43</v>
      </c>
    </row>
    <row r="18" spans="1:22" x14ac:dyDescent="0.15">
      <c r="G18" s="1" t="s">
        <v>12</v>
      </c>
      <c r="H18" s="2"/>
      <c r="I18" s="2">
        <v>56958984</v>
      </c>
    </row>
    <row r="19" spans="1:22" x14ac:dyDescent="0.15">
      <c r="A19" s="2"/>
      <c r="G19" s="1" t="s">
        <v>24</v>
      </c>
      <c r="H19" s="2"/>
      <c r="I19" s="2">
        <f>I18+I17-I16</f>
        <v>6772584.4299999997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149947.38</v>
      </c>
    </row>
    <row r="22" spans="1:22" x14ac:dyDescent="0.15">
      <c r="G22" s="1"/>
      <c r="H22" s="1" t="s">
        <v>39</v>
      </c>
      <c r="I22" s="2">
        <v>35329.96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1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1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1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1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2939176.36</v>
      </c>
    </row>
    <row r="18" spans="1:22" x14ac:dyDescent="0.15">
      <c r="G18" s="1" t="s">
        <v>12</v>
      </c>
      <c r="H18" s="2"/>
      <c r="I18" s="2">
        <v>55153980</v>
      </c>
    </row>
    <row r="19" spans="1:22" x14ac:dyDescent="0.15">
      <c r="A19" s="2"/>
      <c r="G19" s="1" t="s">
        <v>24</v>
      </c>
      <c r="H19" s="2"/>
      <c r="I19" s="2">
        <f>I18+I17-I16</f>
        <v>6093156.3599999994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148972.37</v>
      </c>
    </row>
    <row r="22" spans="1:22" x14ac:dyDescent="0.15">
      <c r="G22" s="1"/>
      <c r="H22" s="1" t="s">
        <v>39</v>
      </c>
      <c r="I22" s="2">
        <v>35105.03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1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702002</v>
      </c>
    </row>
    <row r="39" spans="1:23" x14ac:dyDescent="0.1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1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2382</v>
      </c>
    </row>
    <row r="33" spans="1:2" x14ac:dyDescent="0.15">
      <c r="A33" s="1" t="s">
        <v>17</v>
      </c>
      <c r="B33">
        <v>3489</v>
      </c>
    </row>
    <row r="34" spans="1:2" x14ac:dyDescent="0.15">
      <c r="A34" s="1" t="s">
        <v>18</v>
      </c>
      <c r="B34">
        <v>6563</v>
      </c>
    </row>
    <row r="35" spans="1:2" x14ac:dyDescent="0.15">
      <c r="A35" s="1" t="s">
        <v>68</v>
      </c>
      <c r="B35">
        <v>1531</v>
      </c>
    </row>
    <row r="36" spans="1:2" x14ac:dyDescent="0.15">
      <c r="A36" s="1" t="s">
        <v>19</v>
      </c>
      <c r="B36">
        <f>SUM(B32:B35)</f>
        <v>13965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547687</v>
      </c>
    </row>
    <row r="41" spans="1:2" x14ac:dyDescent="0.15">
      <c r="A41" s="1" t="s">
        <v>75</v>
      </c>
      <c r="B41" s="5">
        <v>443107</v>
      </c>
    </row>
    <row r="42" spans="1:2" x14ac:dyDescent="0.15">
      <c r="A42" s="1" t="s">
        <v>76</v>
      </c>
      <c r="B42" s="5">
        <v>10898</v>
      </c>
    </row>
    <row r="43" spans="1:2" x14ac:dyDescent="0.15">
      <c r="A43" s="1" t="s">
        <v>77</v>
      </c>
      <c r="B43" s="5">
        <v>2024</v>
      </c>
    </row>
    <row r="44" spans="1:2" x14ac:dyDescent="0.15">
      <c r="A44" s="1" t="s">
        <v>78</v>
      </c>
      <c r="B44" s="5">
        <v>-1101583</v>
      </c>
    </row>
    <row r="45" spans="1:2" x14ac:dyDescent="0.15">
      <c r="A45" s="1" t="s">
        <v>79</v>
      </c>
      <c r="B45" s="5">
        <v>26898013</v>
      </c>
    </row>
    <row r="46" spans="1:2" x14ac:dyDescent="0.15">
      <c r="A46" s="1" t="s">
        <v>80</v>
      </c>
      <c r="B46" s="5">
        <v>4898</v>
      </c>
    </row>
    <row r="47" spans="1:2" x14ac:dyDescent="0.15">
      <c r="A47" s="1" t="s">
        <v>81</v>
      </c>
      <c r="B47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2308</v>
      </c>
    </row>
    <row r="33" spans="1:2" x14ac:dyDescent="0.15">
      <c r="A33" s="1" t="s">
        <v>17</v>
      </c>
      <c r="B33">
        <v>3618</v>
      </c>
    </row>
    <row r="34" spans="1:2" x14ac:dyDescent="0.15">
      <c r="A34" s="1" t="s">
        <v>18</v>
      </c>
      <c r="B34">
        <v>6569</v>
      </c>
    </row>
    <row r="35" spans="1:2" x14ac:dyDescent="0.15">
      <c r="A35" s="1" t="s">
        <v>68</v>
      </c>
      <c r="B35">
        <v>1434</v>
      </c>
    </row>
    <row r="36" spans="1:2" x14ac:dyDescent="0.15">
      <c r="A36" s="1" t="s">
        <v>19</v>
      </c>
      <c r="B36">
        <f>SUM(B32:B35)</f>
        <v>13929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536847</v>
      </c>
    </row>
    <row r="41" spans="1:2" x14ac:dyDescent="0.15">
      <c r="A41" s="1" t="s">
        <v>75</v>
      </c>
      <c r="B41" s="5">
        <v>441083</v>
      </c>
    </row>
    <row r="42" spans="1:2" x14ac:dyDescent="0.15">
      <c r="A42" s="1" t="s">
        <v>76</v>
      </c>
      <c r="B42" s="5">
        <v>-14913</v>
      </c>
    </row>
    <row r="43" spans="1:2" x14ac:dyDescent="0.15">
      <c r="A43" s="1" t="s">
        <v>77</v>
      </c>
      <c r="B43" s="5">
        <v>8589</v>
      </c>
    </row>
    <row r="44" spans="1:2" x14ac:dyDescent="0.15">
      <c r="A44" s="1" t="s">
        <v>78</v>
      </c>
      <c r="B44" s="5">
        <v>-1049101</v>
      </c>
    </row>
    <row r="45" spans="1:2" x14ac:dyDescent="0.15">
      <c r="A45" s="1" t="s">
        <v>79</v>
      </c>
      <c r="B45" s="5">
        <v>21777085</v>
      </c>
    </row>
    <row r="46" spans="1:2" x14ac:dyDescent="0.15">
      <c r="A46" s="1" t="s">
        <v>80</v>
      </c>
      <c r="B46" s="5">
        <v>7549</v>
      </c>
    </row>
    <row r="47" spans="1:2" x14ac:dyDescent="0.15">
      <c r="A47" s="1" t="s">
        <v>81</v>
      </c>
      <c r="B47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2737</v>
      </c>
    </row>
    <row r="33" spans="1:2" x14ac:dyDescent="0.15">
      <c r="A33" s="1" t="s">
        <v>17</v>
      </c>
      <c r="B33">
        <v>3364</v>
      </c>
    </row>
    <row r="34" spans="1:2" x14ac:dyDescent="0.15">
      <c r="A34" s="1" t="s">
        <v>18</v>
      </c>
      <c r="B34">
        <v>6403</v>
      </c>
    </row>
    <row r="35" spans="1:2" x14ac:dyDescent="0.15">
      <c r="A35" s="1" t="s">
        <v>68</v>
      </c>
      <c r="B35">
        <v>1096</v>
      </c>
    </row>
    <row r="36" spans="1:2" x14ac:dyDescent="0.15">
      <c r="A36" s="1" t="s">
        <v>19</v>
      </c>
      <c r="B36">
        <f>SUM(B32:B35)</f>
        <v>13600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552535</v>
      </c>
    </row>
    <row r="41" spans="1:2" x14ac:dyDescent="0.15">
      <c r="A41" s="1" t="s">
        <v>75</v>
      </c>
      <c r="B41" s="2">
        <v>432494</v>
      </c>
    </row>
    <row r="42" spans="1:2" x14ac:dyDescent="0.15">
      <c r="A42" s="1" t="s">
        <v>76</v>
      </c>
      <c r="B42" s="2">
        <v>19172</v>
      </c>
    </row>
    <row r="43" spans="1:2" x14ac:dyDescent="0.15">
      <c r="A43" s="1" t="s">
        <v>77</v>
      </c>
      <c r="B43" s="2">
        <v>8093</v>
      </c>
    </row>
    <row r="44" spans="1:2" x14ac:dyDescent="0.15">
      <c r="A44" s="1" t="s">
        <v>78</v>
      </c>
      <c r="B44" s="2">
        <v>398953</v>
      </c>
    </row>
    <row r="45" spans="1:2" x14ac:dyDescent="0.15">
      <c r="A45" s="1" t="s">
        <v>79</v>
      </c>
      <c r="B45" s="10">
        <v>20243040</v>
      </c>
    </row>
    <row r="46" spans="1:2" x14ac:dyDescent="0.15">
      <c r="A46" s="1" t="s">
        <v>80</v>
      </c>
      <c r="B46" s="2">
        <v>6061</v>
      </c>
    </row>
    <row r="47" spans="1:2" x14ac:dyDescent="0.15">
      <c r="A47" s="1" t="s">
        <v>81</v>
      </c>
      <c r="B47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1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1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1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5077912.95</v>
      </c>
    </row>
    <row r="18" spans="1:22" x14ac:dyDescent="0.15">
      <c r="G18" s="1" t="s">
        <v>12</v>
      </c>
      <c r="H18" s="2"/>
      <c r="I18" s="2">
        <v>52907892</v>
      </c>
    </row>
    <row r="19" spans="1:22" x14ac:dyDescent="0.15">
      <c r="A19" s="2"/>
      <c r="G19" s="1" t="s">
        <v>24</v>
      </c>
      <c r="H19" s="2"/>
      <c r="I19" s="2">
        <f>I18+I17-I16</f>
        <v>5985804.950000003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147860.09</v>
      </c>
    </row>
    <row r="22" spans="1:22" x14ac:dyDescent="0.15">
      <c r="G22" s="1"/>
      <c r="H22" s="1" t="s">
        <v>39</v>
      </c>
      <c r="I22" s="2">
        <v>34848.44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1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2340829</v>
      </c>
    </row>
    <row r="39" spans="1:23" x14ac:dyDescent="0.1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1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2854</v>
      </c>
    </row>
    <row r="33" spans="1:2" x14ac:dyDescent="0.15">
      <c r="A33" s="1" t="s">
        <v>17</v>
      </c>
      <c r="B33">
        <v>3394</v>
      </c>
    </row>
    <row r="34" spans="1:2" x14ac:dyDescent="0.15">
      <c r="A34" s="1" t="s">
        <v>18</v>
      </c>
      <c r="B34">
        <v>6465</v>
      </c>
    </row>
    <row r="35" spans="1:2" x14ac:dyDescent="0.15">
      <c r="A35" s="1" t="s">
        <v>68</v>
      </c>
      <c r="B35">
        <v>961</v>
      </c>
    </row>
    <row r="36" spans="1:2" x14ac:dyDescent="0.15">
      <c r="A36" s="1" t="s">
        <v>19</v>
      </c>
      <c r="B36">
        <f>SUM(B32:B35)</f>
        <v>13674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533658</v>
      </c>
    </row>
    <row r="41" spans="1:2" x14ac:dyDescent="0.15">
      <c r="A41" s="1" t="s">
        <v>75</v>
      </c>
      <c r="B41" s="2">
        <v>424401</v>
      </c>
    </row>
    <row r="42" spans="1:2" x14ac:dyDescent="0.15">
      <c r="A42" s="1" t="s">
        <v>76</v>
      </c>
      <c r="B42" s="2">
        <v>1993</v>
      </c>
    </row>
    <row r="43" spans="1:2" x14ac:dyDescent="0.15">
      <c r="A43" s="1" t="s">
        <v>77</v>
      </c>
      <c r="B43" s="2">
        <v>-7020</v>
      </c>
    </row>
    <row r="44" spans="1:2" x14ac:dyDescent="0.15">
      <c r="A44" s="1" t="s">
        <v>78</v>
      </c>
      <c r="B44" s="2">
        <v>-1097705</v>
      </c>
    </row>
    <row r="45" spans="1:2" x14ac:dyDescent="0.15">
      <c r="A45" s="1" t="s">
        <v>79</v>
      </c>
      <c r="B45" s="10">
        <v>16818071</v>
      </c>
    </row>
    <row r="46" spans="1:2" x14ac:dyDescent="0.15">
      <c r="A46" s="1" t="s">
        <v>80</v>
      </c>
      <c r="B46" s="2">
        <v>10635</v>
      </c>
    </row>
    <row r="47" spans="1:2" x14ac:dyDescent="0.15">
      <c r="A47" s="1" t="s">
        <v>81</v>
      </c>
      <c r="B47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2589</v>
      </c>
    </row>
    <row r="33" spans="1:2" x14ac:dyDescent="0.15">
      <c r="A33" s="1" t="s">
        <v>17</v>
      </c>
      <c r="B33">
        <v>3533</v>
      </c>
    </row>
    <row r="34" spans="1:2" x14ac:dyDescent="0.15">
      <c r="A34" s="1" t="s">
        <v>18</v>
      </c>
      <c r="B34">
        <v>6492</v>
      </c>
    </row>
    <row r="35" spans="1:2" x14ac:dyDescent="0.15">
      <c r="A35" s="1" t="s">
        <v>68</v>
      </c>
      <c r="B35">
        <v>814</v>
      </c>
    </row>
    <row r="36" spans="1:2" x14ac:dyDescent="0.15">
      <c r="A36" s="1" t="s">
        <v>19</v>
      </c>
      <c r="B36">
        <v>13428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532102</v>
      </c>
    </row>
    <row r="41" spans="1:2" x14ac:dyDescent="0.15">
      <c r="A41" s="1" t="s">
        <v>75</v>
      </c>
      <c r="B41" s="2">
        <v>431421</v>
      </c>
    </row>
    <row r="42" spans="1:2" x14ac:dyDescent="0.15">
      <c r="A42" s="1" t="s">
        <v>76</v>
      </c>
      <c r="B42" s="2">
        <v>26574</v>
      </c>
    </row>
    <row r="43" spans="1:2" x14ac:dyDescent="0.15">
      <c r="A43" s="1" t="s">
        <v>77</v>
      </c>
      <c r="B43" s="2">
        <v>13622</v>
      </c>
    </row>
    <row r="44" spans="1:2" x14ac:dyDescent="0.15">
      <c r="A44" s="1" t="s">
        <v>78</v>
      </c>
      <c r="B44" s="2">
        <v>-267584</v>
      </c>
    </row>
    <row r="45" spans="1:2" x14ac:dyDescent="0.15">
      <c r="A45" s="1" t="s">
        <v>79</v>
      </c>
      <c r="B45" s="10">
        <v>9541182</v>
      </c>
    </row>
    <row r="46" spans="1:2" x14ac:dyDescent="0.15">
      <c r="A46" s="1" t="s">
        <v>80</v>
      </c>
      <c r="B46" s="2">
        <v>13032</v>
      </c>
    </row>
    <row r="47" spans="1:2" x14ac:dyDescent="0.15">
      <c r="A47" s="1" t="s">
        <v>81</v>
      </c>
      <c r="B47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2316</v>
      </c>
    </row>
    <row r="33" spans="1:2" x14ac:dyDescent="0.15">
      <c r="A33" s="1" t="s">
        <v>17</v>
      </c>
      <c r="B33">
        <v>3662</v>
      </c>
    </row>
    <row r="34" spans="1:2" x14ac:dyDescent="0.15">
      <c r="A34" s="1" t="s">
        <v>18</v>
      </c>
      <c r="B34">
        <v>6606</v>
      </c>
    </row>
    <row r="35" spans="1:2" x14ac:dyDescent="0.15">
      <c r="A35" s="1" t="s">
        <v>68</v>
      </c>
      <c r="B35">
        <v>679</v>
      </c>
    </row>
    <row r="36" spans="1:2" x14ac:dyDescent="0.15">
      <c r="A36" s="1" t="s">
        <v>19</v>
      </c>
      <c r="B36">
        <v>13263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505701</v>
      </c>
    </row>
    <row r="41" spans="1:2" x14ac:dyDescent="0.15">
      <c r="A41" s="1" t="s">
        <v>75</v>
      </c>
      <c r="B41" s="2">
        <v>417799</v>
      </c>
    </row>
    <row r="42" spans="1:2" x14ac:dyDescent="0.15">
      <c r="A42" s="1" t="s">
        <v>76</v>
      </c>
      <c r="B42" s="2">
        <v>-65966</v>
      </c>
    </row>
    <row r="43" spans="1:2" x14ac:dyDescent="0.15">
      <c r="A43" s="1" t="s">
        <v>77</v>
      </c>
      <c r="B43" s="2">
        <v>-91431</v>
      </c>
    </row>
    <row r="44" spans="1:2" x14ac:dyDescent="0.15">
      <c r="A44" s="1" t="s">
        <v>78</v>
      </c>
      <c r="B44" s="2">
        <v>-811297</v>
      </c>
    </row>
    <row r="45" spans="1:2" x14ac:dyDescent="0.15">
      <c r="A45" s="1" t="s">
        <v>79</v>
      </c>
      <c r="B45" s="10">
        <v>9640133</v>
      </c>
    </row>
    <row r="46" spans="1:2" x14ac:dyDescent="0.15">
      <c r="A46" s="1" t="s">
        <v>80</v>
      </c>
      <c r="B46" s="2">
        <v>15154</v>
      </c>
    </row>
    <row r="47" spans="1:2" x14ac:dyDescent="0.15">
      <c r="A47" s="1" t="s">
        <v>81</v>
      </c>
      <c r="B47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B15" s="2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2093</v>
      </c>
    </row>
    <row r="33" spans="1:2" x14ac:dyDescent="0.15">
      <c r="A33" s="1" t="s">
        <v>17</v>
      </c>
      <c r="B33">
        <v>3591</v>
      </c>
    </row>
    <row r="34" spans="1:2" x14ac:dyDescent="0.15">
      <c r="A34" s="1" t="s">
        <v>18</v>
      </c>
      <c r="B34">
        <v>6689</v>
      </c>
    </row>
    <row r="35" spans="1:2" x14ac:dyDescent="0.15">
      <c r="A35" s="1" t="s">
        <v>68</v>
      </c>
      <c r="B35">
        <v>455</v>
      </c>
    </row>
    <row r="36" spans="1:2" x14ac:dyDescent="0.15">
      <c r="A36" s="1" t="s">
        <v>19</v>
      </c>
      <c r="B36">
        <v>12828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572232</v>
      </c>
    </row>
    <row r="41" spans="1:2" x14ac:dyDescent="0.15">
      <c r="A41" s="1" t="s">
        <v>75</v>
      </c>
      <c r="B41" s="2">
        <v>509229</v>
      </c>
    </row>
    <row r="42" spans="1:2" x14ac:dyDescent="0.15">
      <c r="A42" s="1" t="s">
        <v>76</v>
      </c>
      <c r="B42" s="2">
        <v>4054</v>
      </c>
    </row>
    <row r="43" spans="1:2" x14ac:dyDescent="0.15">
      <c r="A43" s="1" t="s">
        <v>77</v>
      </c>
      <c r="B43" s="2">
        <v>33500</v>
      </c>
    </row>
    <row r="44" spans="1:2" x14ac:dyDescent="0.15">
      <c r="A44" s="1" t="s">
        <v>78</v>
      </c>
      <c r="B44" s="2">
        <v>-1087596</v>
      </c>
    </row>
    <row r="45" spans="1:2" x14ac:dyDescent="0.15">
      <c r="A45" s="1" t="s">
        <v>79</v>
      </c>
      <c r="B45" s="10">
        <v>6925267</v>
      </c>
    </row>
    <row r="46" spans="1:2" x14ac:dyDescent="0.15">
      <c r="A46" s="1" t="s">
        <v>80</v>
      </c>
      <c r="B46" s="2">
        <v>8138</v>
      </c>
    </row>
    <row r="47" spans="1:2" x14ac:dyDescent="0.15">
      <c r="A47" s="1" t="s">
        <v>81</v>
      </c>
      <c r="B47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4.5" customWidth="1"/>
    <col min="5" max="5" width="18" customWidth="1"/>
    <col min="6" max="6" width="8" customWidth="1"/>
    <col min="7" max="7" width="9.5" bestFit="1" customWidth="1"/>
    <col min="8" max="8" width="20.5" customWidth="1"/>
    <col min="9" max="9" width="20.6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2.375" customWidth="1"/>
    <col min="5" max="5" width="18" customWidth="1"/>
    <col min="6" max="6" width="6.375" customWidth="1"/>
    <col min="7" max="7" width="9.5" bestFit="1" customWidth="1"/>
    <col min="8" max="8" width="20.5" customWidth="1"/>
    <col min="9" max="9" width="17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9.375" customWidth="1"/>
    <col min="5" max="5" width="18.75" customWidth="1"/>
    <col min="6" max="6" width="4.875" customWidth="1"/>
    <col min="7" max="7" width="10.1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G15" s="1" t="s">
        <v>12</v>
      </c>
      <c r="H15" s="2"/>
      <c r="I15" s="2">
        <v>5028732</v>
      </c>
    </row>
    <row r="16" spans="1:9" x14ac:dyDescent="0.15">
      <c r="G16" s="1" t="s">
        <v>24</v>
      </c>
      <c r="H16" s="2"/>
      <c r="I16" s="2">
        <v>402442.68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5416.67</v>
      </c>
    </row>
    <row r="19" spans="7:9" x14ac:dyDescent="0.15">
      <c r="G19" s="1"/>
      <c r="H19" s="1" t="s">
        <v>39</v>
      </c>
      <c r="I19" s="2">
        <v>1278.32</v>
      </c>
    </row>
    <row r="20" spans="7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75" customWidth="1"/>
    <col min="5" max="5" width="19.5" customWidth="1"/>
    <col min="6" max="6" width="6.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1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1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15">
      <c r="A12" s="1"/>
      <c r="C12" s="2"/>
      <c r="G12" s="1" t="s">
        <v>5</v>
      </c>
      <c r="H12" s="2"/>
      <c r="I12" s="2">
        <v>15000000</v>
      </c>
    </row>
    <row r="13" spans="1:9" x14ac:dyDescent="0.15">
      <c r="A13" s="1"/>
      <c r="C13" s="2"/>
      <c r="G13" s="1" t="s">
        <v>26</v>
      </c>
      <c r="H13" s="2"/>
      <c r="I13" s="2">
        <v>9213595.4100000001</v>
      </c>
    </row>
    <row r="14" spans="1:9" x14ac:dyDescent="0.15">
      <c r="A14" s="1"/>
      <c r="C14" s="2"/>
      <c r="G14" s="1" t="s">
        <v>12</v>
      </c>
      <c r="H14" s="2"/>
      <c r="I14" s="2">
        <v>5851560</v>
      </c>
    </row>
    <row r="15" spans="1:9" x14ac:dyDescent="0.15">
      <c r="G15" s="1" t="s">
        <v>24</v>
      </c>
      <c r="H15" s="2"/>
      <c r="I15" s="2">
        <v>65155.41</v>
      </c>
    </row>
    <row r="16" spans="1:9" x14ac:dyDescent="0.15">
      <c r="G16" s="1" t="s">
        <v>33</v>
      </c>
      <c r="I16" s="2"/>
    </row>
    <row r="17" spans="7:9" x14ac:dyDescent="0.15">
      <c r="G17" s="1"/>
      <c r="H17" s="1" t="s">
        <v>38</v>
      </c>
      <c r="I17" s="2">
        <v>4773.7</v>
      </c>
    </row>
    <row r="18" spans="7:9" x14ac:dyDescent="0.15">
      <c r="G18" s="1"/>
      <c r="H18" s="1" t="s">
        <v>39</v>
      </c>
      <c r="I18" s="2">
        <v>1126.5899999999999</v>
      </c>
    </row>
    <row r="19" spans="7:9" x14ac:dyDescent="0.15">
      <c r="G19" s="1"/>
      <c r="H19" s="1" t="s">
        <v>19</v>
      </c>
      <c r="I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25" customWidth="1"/>
    <col min="5" max="5" width="20.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G14" s="1" t="s">
        <v>26</v>
      </c>
      <c r="H14" s="2"/>
      <c r="I14" s="2">
        <v>3435235.55</v>
      </c>
    </row>
    <row r="15" spans="1:9" x14ac:dyDescent="0.15">
      <c r="G15" s="1" t="s">
        <v>12</v>
      </c>
      <c r="H15" s="2"/>
      <c r="I15" s="2">
        <v>6622332</v>
      </c>
    </row>
    <row r="16" spans="1:9" x14ac:dyDescent="0.15"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1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1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1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662.42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45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37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28814880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28814880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4511464.0199999996</v>
      </c>
    </row>
    <row r="27" spans="1:3" x14ac:dyDescent="0.15">
      <c r="A27" s="1" t="s">
        <v>12</v>
      </c>
      <c r="B27" s="2"/>
      <c r="C27" s="2">
        <v>5762976</v>
      </c>
    </row>
    <row r="28" spans="1:3" x14ac:dyDescent="0.15">
      <c r="A28" s="1" t="s">
        <v>24</v>
      </c>
      <c r="B28" s="2"/>
      <c r="C28" s="2">
        <v>274440.02</v>
      </c>
    </row>
    <row r="29" spans="1:3" x14ac:dyDescent="0.15">
      <c r="A29" s="1" t="s">
        <v>33</v>
      </c>
      <c r="C29" s="2"/>
    </row>
    <row r="30" spans="1:3" x14ac:dyDescent="0.15">
      <c r="A30" s="1"/>
      <c r="B30" s="1" t="s">
        <v>38</v>
      </c>
      <c r="C30" s="2">
        <v>3491.57</v>
      </c>
    </row>
    <row r="31" spans="1:3" x14ac:dyDescent="0.15">
      <c r="A31" s="1"/>
      <c r="B31" s="1" t="s">
        <v>39</v>
      </c>
      <c r="C31" s="2">
        <v>823.98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1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1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15">
      <c r="A16" s="1"/>
      <c r="B16" s="2"/>
      <c r="G16" s="1" t="s">
        <v>5</v>
      </c>
      <c r="H16" s="2"/>
      <c r="I16" s="2">
        <v>49000000</v>
      </c>
    </row>
    <row r="17" spans="1:22" x14ac:dyDescent="0.15">
      <c r="A17" s="6"/>
      <c r="B17" s="2"/>
      <c r="G17" s="1" t="s">
        <v>26</v>
      </c>
      <c r="H17" s="2"/>
      <c r="I17" s="2">
        <v>3947497.7</v>
      </c>
    </row>
    <row r="18" spans="1:22" x14ac:dyDescent="0.15">
      <c r="G18" s="1" t="s">
        <v>12</v>
      </c>
      <c r="H18" s="2"/>
      <c r="I18" s="2">
        <v>52080156</v>
      </c>
    </row>
    <row r="19" spans="1:22" x14ac:dyDescent="0.15">
      <c r="A19" s="2"/>
      <c r="G19" s="1" t="s">
        <v>24</v>
      </c>
      <c r="H19" s="2"/>
      <c r="I19" s="2">
        <f>I18+I17-I16</f>
        <v>7027653.700000003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/>
    </row>
    <row r="22" spans="1:22" x14ac:dyDescent="0.15">
      <c r="G22" s="1"/>
      <c r="H22" s="1" t="s">
        <v>39</v>
      </c>
      <c r="I22" s="2"/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1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1690730</v>
      </c>
    </row>
    <row r="39" spans="1:23" x14ac:dyDescent="0.1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1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1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1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1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369.63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43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27389580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27389580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4648295.16</v>
      </c>
    </row>
    <row r="27" spans="1:3" x14ac:dyDescent="0.15">
      <c r="A27" s="1" t="s">
        <v>12</v>
      </c>
      <c r="B27" s="2"/>
      <c r="C27" s="2">
        <v>5477916</v>
      </c>
    </row>
    <row r="28" spans="1:3" x14ac:dyDescent="0.15">
      <c r="A28" s="1" t="s">
        <v>24</v>
      </c>
      <c r="B28" s="2"/>
      <c r="C28" s="2">
        <v>126211.16</v>
      </c>
    </row>
    <row r="29" spans="1:3" x14ac:dyDescent="0.15">
      <c r="A29" s="1" t="s">
        <v>33</v>
      </c>
      <c r="C29" s="2">
        <v>4157.7</v>
      </c>
    </row>
    <row r="30" spans="1:3" x14ac:dyDescent="0.15">
      <c r="A30" s="1"/>
      <c r="B30" s="1" t="s">
        <v>38</v>
      </c>
      <c r="C30" s="2">
        <v>3363.86</v>
      </c>
    </row>
    <row r="31" spans="1:3" x14ac:dyDescent="0.15">
      <c r="A31" s="1"/>
      <c r="B31" s="1" t="s">
        <v>39</v>
      </c>
      <c r="C31" s="2">
        <v>793.84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1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1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0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5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25496100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25496100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3066157.77</v>
      </c>
    </row>
    <row r="27" spans="1:3" x14ac:dyDescent="0.15">
      <c r="A27" s="1" t="s">
        <v>12</v>
      </c>
      <c r="B27" s="2"/>
      <c r="C27" s="2">
        <v>5099220</v>
      </c>
    </row>
    <row r="28" spans="1:3" x14ac:dyDescent="0.15">
      <c r="A28" s="1" t="s">
        <v>24</v>
      </c>
      <c r="B28" s="2"/>
      <c r="C28" s="2">
        <v>165377.76999999999</v>
      </c>
    </row>
    <row r="29" spans="1:3" x14ac:dyDescent="0.15">
      <c r="A29" s="1" t="s">
        <v>33</v>
      </c>
      <c r="C29" s="2">
        <v>3918.83</v>
      </c>
    </row>
    <row r="30" spans="1:3" x14ac:dyDescent="0.15">
      <c r="A30" s="1"/>
      <c r="B30" s="1" t="s">
        <v>38</v>
      </c>
      <c r="C30" s="2">
        <v>3170.6</v>
      </c>
    </row>
    <row r="31" spans="1:3" x14ac:dyDescent="0.15">
      <c r="A31" s="1"/>
      <c r="B31" s="1" t="s">
        <v>39</v>
      </c>
      <c r="C31" s="2">
        <v>748.23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1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1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1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299.92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  <c r="F14" s="2">
        <f>C8+H7+C26</f>
        <v>86000000</v>
      </c>
    </row>
    <row r="15" spans="1:8" x14ac:dyDescent="0.15">
      <c r="A15" s="1" t="s">
        <v>21</v>
      </c>
      <c r="C15" s="2"/>
      <c r="F15" s="2">
        <f>C4+H5+C28</f>
        <v>64683927.990000002</v>
      </c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t="s">
        <v>40</v>
      </c>
      <c r="C20" s="3">
        <v>1</v>
      </c>
    </row>
    <row r="21" spans="1:3" x14ac:dyDescent="0.15">
      <c r="A21" s="1"/>
      <c r="B21" s="1" t="s">
        <v>29</v>
      </c>
      <c r="C21" s="3">
        <v>0</v>
      </c>
    </row>
    <row r="22" spans="1:3" x14ac:dyDescent="0.15">
      <c r="A22" s="1" t="s">
        <v>36</v>
      </c>
      <c r="C22" s="2"/>
    </row>
    <row r="23" spans="1:3" x14ac:dyDescent="0.15">
      <c r="A23" s="1"/>
      <c r="B23" s="1" t="s">
        <v>30</v>
      </c>
      <c r="C23" s="2">
        <v>25751280</v>
      </c>
    </row>
    <row r="24" spans="1:3" x14ac:dyDescent="0.15">
      <c r="A24" s="1"/>
      <c r="B24" s="1" t="s">
        <v>31</v>
      </c>
      <c r="C24" s="2">
        <v>0</v>
      </c>
    </row>
    <row r="25" spans="1:3" x14ac:dyDescent="0.15">
      <c r="A25" s="1"/>
      <c r="B25" s="1" t="s">
        <v>32</v>
      </c>
      <c r="C25" s="2">
        <v>25751280</v>
      </c>
    </row>
    <row r="26" spans="1:3" x14ac:dyDescent="0.15">
      <c r="A26" s="1" t="s">
        <v>5</v>
      </c>
      <c r="B26" s="2"/>
      <c r="C26" s="2">
        <v>8000000</v>
      </c>
    </row>
    <row r="27" spans="1:3" x14ac:dyDescent="0.15">
      <c r="A27" s="1" t="s">
        <v>26</v>
      </c>
      <c r="B27" s="2"/>
      <c r="C27" s="2">
        <v>3282872.97</v>
      </c>
    </row>
    <row r="28" spans="1:3" x14ac:dyDescent="0.15">
      <c r="A28" s="1" t="s">
        <v>12</v>
      </c>
      <c r="B28" s="2"/>
      <c r="C28" s="2">
        <v>5150256</v>
      </c>
    </row>
    <row r="29" spans="1:3" x14ac:dyDescent="0.15">
      <c r="A29" s="1" t="s">
        <v>24</v>
      </c>
      <c r="B29" s="2"/>
      <c r="C29" s="2">
        <v>433128.97</v>
      </c>
    </row>
    <row r="30" spans="1:3" x14ac:dyDescent="0.15">
      <c r="A30" s="1" t="s">
        <v>33</v>
      </c>
      <c r="C30" s="2">
        <v>3160.64</v>
      </c>
    </row>
    <row r="31" spans="1:3" x14ac:dyDescent="0.15">
      <c r="A31" s="1"/>
      <c r="B31" s="1" t="s">
        <v>38</v>
      </c>
      <c r="C31" s="2">
        <v>3042.61</v>
      </c>
    </row>
    <row r="32" spans="1:3" x14ac:dyDescent="0.15">
      <c r="A32" s="1"/>
      <c r="B32" s="1" t="s">
        <v>39</v>
      </c>
      <c r="C32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1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1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1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/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>
        <v>39</v>
      </c>
    </row>
    <row r="17" spans="1:3" x14ac:dyDescent="0.15">
      <c r="A17" s="1"/>
      <c r="B17" s="1" t="s">
        <v>28</v>
      </c>
      <c r="C17" s="3">
        <v>39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25190460</v>
      </c>
    </row>
    <row r="22" spans="1:3" x14ac:dyDescent="0.15">
      <c r="A22" s="1"/>
      <c r="B22" s="1" t="s">
        <v>30</v>
      </c>
      <c r="C22" s="2">
        <v>25190460</v>
      </c>
    </row>
    <row r="23" spans="1:3" x14ac:dyDescent="0.15">
      <c r="A23" s="1"/>
      <c r="B23" s="1" t="s">
        <v>31</v>
      </c>
      <c r="C23" s="2"/>
    </row>
    <row r="24" spans="1:3" x14ac:dyDescent="0.15">
      <c r="A24" s="1"/>
      <c r="B24" s="1" t="s">
        <v>32</v>
      </c>
      <c r="C24" s="2">
        <v>25190460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3470592.99</v>
      </c>
    </row>
    <row r="27" spans="1:3" x14ac:dyDescent="0.15">
      <c r="A27" s="1" t="s">
        <v>12</v>
      </c>
      <c r="B27" s="2"/>
      <c r="C27" s="2">
        <v>5038092</v>
      </c>
    </row>
    <row r="28" spans="1:3" x14ac:dyDescent="0.15">
      <c r="A28" s="1" t="s">
        <v>24</v>
      </c>
      <c r="B28" s="2"/>
      <c r="C28" s="2"/>
    </row>
    <row r="29" spans="1:3" x14ac:dyDescent="0.15">
      <c r="A29" s="1" t="s">
        <v>33</v>
      </c>
      <c r="C29" s="2">
        <v>3681.98</v>
      </c>
    </row>
    <row r="30" spans="1:3" x14ac:dyDescent="0.15">
      <c r="A30" s="1"/>
      <c r="B30" s="1" t="s">
        <v>38</v>
      </c>
      <c r="C30" s="2">
        <v>2978.97</v>
      </c>
    </row>
    <row r="31" spans="1:3" x14ac:dyDescent="0.15">
      <c r="A31" s="1"/>
      <c r="B31" s="1" t="s">
        <v>39</v>
      </c>
      <c r="C31" s="2">
        <v>703.01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1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1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439.41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37</v>
      </c>
      <c r="C16" s="3">
        <v>37</v>
      </c>
    </row>
    <row r="17" spans="1:3" x14ac:dyDescent="0.15">
      <c r="A17" s="1"/>
      <c r="B17" s="1" t="s">
        <v>28</v>
      </c>
      <c r="C17" s="3">
        <v>37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33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23836140</v>
      </c>
    </row>
    <row r="22" spans="1:3" x14ac:dyDescent="0.15">
      <c r="A22" s="1"/>
      <c r="B22" s="1" t="s">
        <v>30</v>
      </c>
      <c r="C22" s="2">
        <v>23836140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3677348.44</v>
      </c>
    </row>
    <row r="27" spans="1:3" x14ac:dyDescent="0.15">
      <c r="A27" s="1" t="s">
        <v>12</v>
      </c>
      <c r="B27" s="2"/>
      <c r="C27" s="2">
        <v>4767228</v>
      </c>
    </row>
    <row r="28" spans="1:3" x14ac:dyDescent="0.15">
      <c r="A28" s="1" t="s">
        <v>24</v>
      </c>
      <c r="B28" s="2"/>
      <c r="C28" s="2">
        <f>C27+C26-C25</f>
        <v>444576.43999999948</v>
      </c>
    </row>
    <row r="29" spans="1:3" x14ac:dyDescent="0.15">
      <c r="A29" s="1" t="s">
        <v>33</v>
      </c>
      <c r="C29" s="2">
        <v>3522.51</v>
      </c>
    </row>
    <row r="30" spans="1:3" x14ac:dyDescent="0.15">
      <c r="A30" s="1"/>
      <c r="B30" s="1" t="s">
        <v>38</v>
      </c>
      <c r="C30" s="2">
        <v>2849.95</v>
      </c>
    </row>
    <row r="31" spans="1:3" x14ac:dyDescent="0.15">
      <c r="A31" s="1"/>
      <c r="B31" s="1" t="s">
        <v>39</v>
      </c>
      <c r="C31" s="2">
        <v>672.56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1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1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801.24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C17" s="2">
        <v>29</v>
      </c>
    </row>
    <row r="18" spans="1:3" x14ac:dyDescent="0.15">
      <c r="A18" s="1" t="s">
        <v>29</v>
      </c>
      <c r="C18" s="2">
        <v>0</v>
      </c>
    </row>
    <row r="19" spans="1:3" x14ac:dyDescent="0.15">
      <c r="A19" s="1" t="s">
        <v>25</v>
      </c>
      <c r="C19" s="2">
        <v>29</v>
      </c>
    </row>
    <row r="20" spans="1:3" x14ac:dyDescent="0.15">
      <c r="A20" s="1" t="s">
        <v>30</v>
      </c>
      <c r="B20" s="2"/>
      <c r="C20" s="2">
        <v>18651060</v>
      </c>
    </row>
    <row r="21" spans="1:3" x14ac:dyDescent="0.15">
      <c r="A21" s="1" t="s">
        <v>31</v>
      </c>
      <c r="B21" s="2"/>
      <c r="C21" s="2">
        <v>0</v>
      </c>
    </row>
    <row r="22" spans="1:3" x14ac:dyDescent="0.15">
      <c r="A22" s="1" t="s">
        <v>32</v>
      </c>
      <c r="B22" s="2"/>
      <c r="C22" s="2">
        <v>18651060</v>
      </c>
    </row>
    <row r="23" spans="1:3" x14ac:dyDescent="0.15">
      <c r="A23" s="1" t="s">
        <v>26</v>
      </c>
      <c r="B23" s="2"/>
      <c r="C23" s="2">
        <v>1716167.84</v>
      </c>
    </row>
    <row r="24" spans="1:3" x14ac:dyDescent="0.15">
      <c r="A24" s="1" t="s">
        <v>12</v>
      </c>
      <c r="B24" s="2"/>
      <c r="C24" s="2">
        <v>3730212</v>
      </c>
    </row>
    <row r="25" spans="1:3" x14ac:dyDescent="0.15">
      <c r="A25" s="1" t="s">
        <v>24</v>
      </c>
      <c r="B25" s="2"/>
      <c r="C25" s="2">
        <v>446379.84</v>
      </c>
    </row>
    <row r="26" spans="1:3" x14ac:dyDescent="0.15">
      <c r="A26" s="1" t="s">
        <v>33</v>
      </c>
      <c r="C26" s="2">
        <v>2881.43</v>
      </c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1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1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1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1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445.79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B17">
        <v>19</v>
      </c>
      <c r="C17" s="2"/>
    </row>
    <row r="18" spans="1:3" x14ac:dyDescent="0.15">
      <c r="A18" s="1" t="s">
        <v>29</v>
      </c>
      <c r="B18">
        <v>2</v>
      </c>
      <c r="C18" s="2"/>
    </row>
    <row r="19" spans="1:3" x14ac:dyDescent="0.15">
      <c r="A19" s="1" t="s">
        <v>25</v>
      </c>
      <c r="B19">
        <v>21</v>
      </c>
      <c r="C19" s="2"/>
    </row>
    <row r="20" spans="1:3" x14ac:dyDescent="0.15">
      <c r="A20" s="1" t="s">
        <v>30</v>
      </c>
      <c r="B20" s="2">
        <v>12104520</v>
      </c>
      <c r="C20" s="2"/>
    </row>
    <row r="21" spans="1:3" x14ac:dyDescent="0.15">
      <c r="A21" s="1" t="s">
        <v>31</v>
      </c>
      <c r="B21" s="2">
        <v>-1296000</v>
      </c>
      <c r="C21" s="2"/>
    </row>
    <row r="22" spans="1:3" x14ac:dyDescent="0.15">
      <c r="A22" s="1" t="s">
        <v>32</v>
      </c>
      <c r="B22" s="2">
        <v>10808520</v>
      </c>
      <c r="C22" s="2"/>
    </row>
    <row r="23" spans="1:3" x14ac:dyDescent="0.15">
      <c r="A23" s="1" t="s">
        <v>26</v>
      </c>
      <c r="B23" s="2">
        <v>2936499.82</v>
      </c>
      <c r="C23" s="2"/>
    </row>
    <row r="24" spans="1:3" x14ac:dyDescent="0.15">
      <c r="A24" s="1" t="s">
        <v>12</v>
      </c>
      <c r="B24" s="2">
        <v>2420904</v>
      </c>
      <c r="C24" s="2"/>
    </row>
    <row r="25" spans="1:3" x14ac:dyDescent="0.15">
      <c r="A25" s="1" t="s">
        <v>24</v>
      </c>
      <c r="B25" s="2">
        <v>357403.82</v>
      </c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1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1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1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1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212.15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C17" s="2">
        <v>20</v>
      </c>
    </row>
    <row r="18" spans="1:3" x14ac:dyDescent="0.15">
      <c r="A18" s="1" t="s">
        <v>23</v>
      </c>
      <c r="B18" s="2"/>
      <c r="C18" s="2">
        <v>12523200</v>
      </c>
    </row>
    <row r="19" spans="1:3" x14ac:dyDescent="0.15">
      <c r="A19" s="1" t="s">
        <v>26</v>
      </c>
      <c r="B19" s="2"/>
      <c r="C19" s="2">
        <v>2640710.29</v>
      </c>
    </row>
    <row r="20" spans="1:3" x14ac:dyDescent="0.15">
      <c r="A20" s="1" t="s">
        <v>12</v>
      </c>
      <c r="B20" s="2"/>
      <c r="C20" s="2">
        <v>2504640</v>
      </c>
    </row>
    <row r="21" spans="1:3" x14ac:dyDescent="0.15">
      <c r="A21" s="1" t="s">
        <v>24</v>
      </c>
      <c r="B21" s="2"/>
      <c r="C21" s="2">
        <v>145350.29</v>
      </c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1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1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1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1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103.25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B17">
        <v>21</v>
      </c>
      <c r="C17" s="2"/>
    </row>
    <row r="18" spans="1:3" x14ac:dyDescent="0.15">
      <c r="A18" s="1" t="s">
        <v>23</v>
      </c>
      <c r="B18" s="2">
        <v>13042260</v>
      </c>
      <c r="C18" s="2"/>
    </row>
    <row r="19" spans="1:3" x14ac:dyDescent="0.15">
      <c r="A19" s="1" t="s">
        <v>26</v>
      </c>
      <c r="B19" s="2">
        <v>2428554.1</v>
      </c>
      <c r="C19" s="2"/>
    </row>
    <row r="20" spans="1:3" x14ac:dyDescent="0.15">
      <c r="A20" s="1" t="s">
        <v>12</v>
      </c>
      <c r="B20" s="2">
        <v>2608452</v>
      </c>
      <c r="C20" s="2"/>
    </row>
    <row r="21" spans="1:3" x14ac:dyDescent="0.15">
      <c r="A21" s="1" t="s">
        <v>24</v>
      </c>
      <c r="B21" s="2">
        <v>35423.599999999999</v>
      </c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3.5" x14ac:dyDescent="0.15"/>
  <cols>
    <col min="1" max="1" width="13.375" customWidth="1"/>
    <col min="2" max="2" width="17.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1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1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1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1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15">
      <c r="A10" s="1" t="s">
        <v>7</v>
      </c>
      <c r="C10" s="2">
        <v>18000000</v>
      </c>
    </row>
    <row r="11" spans="1:8" x14ac:dyDescent="0.15">
      <c r="A11" s="1" t="s">
        <v>8</v>
      </c>
      <c r="C11" s="2">
        <v>125.97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B18">
        <v>20</v>
      </c>
    </row>
    <row r="19" spans="1:3" x14ac:dyDescent="0.15">
      <c r="A19" s="1" t="s">
        <v>23</v>
      </c>
      <c r="B19" s="2">
        <v>12384900</v>
      </c>
      <c r="C19" s="2"/>
    </row>
    <row r="20" spans="1:3" x14ac:dyDescent="0.15">
      <c r="A20" s="1" t="s">
        <v>26</v>
      </c>
      <c r="B20" s="2">
        <v>2586321.73</v>
      </c>
      <c r="C20" s="2"/>
    </row>
    <row r="21" spans="1:3" x14ac:dyDescent="0.15">
      <c r="A21" s="1" t="s">
        <v>12</v>
      </c>
      <c r="B21" s="2">
        <v>2492880</v>
      </c>
      <c r="C21" s="2"/>
    </row>
    <row r="22" spans="1:3" x14ac:dyDescent="0.15">
      <c r="A22" s="1" t="s">
        <v>24</v>
      </c>
      <c r="B22" s="2">
        <v>83100</v>
      </c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1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1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1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1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5568570.7999999998</v>
      </c>
    </row>
    <row r="18" spans="1:22" x14ac:dyDescent="0.15">
      <c r="G18" s="1" t="s">
        <v>12</v>
      </c>
      <c r="H18" s="2"/>
      <c r="I18" s="2">
        <v>49295808</v>
      </c>
    </row>
    <row r="19" spans="1:22" x14ac:dyDescent="0.15">
      <c r="A19" s="2"/>
      <c r="G19" s="1" t="s">
        <v>24</v>
      </c>
      <c r="H19" s="2"/>
      <c r="I19" s="2">
        <f>I18+I17-I16</f>
        <v>8864378.799999997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145047.62</v>
      </c>
    </row>
    <row r="22" spans="1:22" x14ac:dyDescent="0.15">
      <c r="G22" s="1"/>
      <c r="H22" s="1" t="s">
        <v>39</v>
      </c>
      <c r="I22" s="2">
        <v>34199.589999999997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1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2229184</v>
      </c>
    </row>
    <row r="39" spans="1:23" x14ac:dyDescent="0.1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1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1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1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1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279.89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C18">
        <v>18</v>
      </c>
    </row>
    <row r="19" spans="1:3" x14ac:dyDescent="0.15">
      <c r="A19" s="1" t="s">
        <v>22</v>
      </c>
      <c r="C19" s="2">
        <v>2063.0555555555552</v>
      </c>
    </row>
    <row r="20" spans="1:3" x14ac:dyDescent="0.15">
      <c r="A20" s="1" t="s">
        <v>23</v>
      </c>
      <c r="C20" s="2">
        <v>11140500</v>
      </c>
    </row>
    <row r="21" spans="1:3" x14ac:dyDescent="0.15">
      <c r="A21" s="1" t="s">
        <v>26</v>
      </c>
      <c r="C21" s="2">
        <v>2823232.1</v>
      </c>
    </row>
    <row r="22" spans="1:3" x14ac:dyDescent="0.15">
      <c r="A22" s="1" t="s">
        <v>27</v>
      </c>
      <c r="C22" s="2">
        <v>2241000</v>
      </c>
    </row>
    <row r="23" spans="1:3" x14ac:dyDescent="0.15">
      <c r="A23" s="1" t="s">
        <v>24</v>
      </c>
      <c r="C23" s="2">
        <v>86883.04</v>
      </c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1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1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1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162.68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  <c r="H16" s="2"/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3.5" x14ac:dyDescent="0.15"/>
  <cols>
    <col min="1" max="1" width="8.875" customWidth="1"/>
  </cols>
  <sheetData/>
  <phoneticPr fontId="1" type="noConversion"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3.5" x14ac:dyDescent="0.15"/>
  <cols>
    <col min="1" max="1" width="8.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1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1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1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1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5206287.5199999996</v>
      </c>
    </row>
    <row r="18" spans="1:22" x14ac:dyDescent="0.15">
      <c r="G18" s="1" t="s">
        <v>12</v>
      </c>
      <c r="H18" s="2"/>
      <c r="I18" s="2">
        <v>49469928</v>
      </c>
    </row>
    <row r="19" spans="1:22" x14ac:dyDescent="0.15">
      <c r="A19" s="2"/>
      <c r="G19" s="1" t="s">
        <v>24</v>
      </c>
      <c r="H19" s="2"/>
      <c r="I19" s="2">
        <f>I18+I17-I16</f>
        <v>8676215.5199999958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143917.4</v>
      </c>
    </row>
    <row r="22" spans="1:22" x14ac:dyDescent="0.15">
      <c r="G22" s="1"/>
      <c r="H22" s="1" t="s">
        <v>39</v>
      </c>
      <c r="I22" s="2">
        <v>33938.870000000003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1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2401519</v>
      </c>
    </row>
    <row r="39" spans="1:23" x14ac:dyDescent="0.1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1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1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1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2472865.16</v>
      </c>
    </row>
    <row r="18" spans="1:22" x14ac:dyDescent="0.15">
      <c r="G18" s="1" t="s">
        <v>12</v>
      </c>
      <c r="H18" s="2"/>
      <c r="I18" s="2">
        <v>49556568</v>
      </c>
    </row>
    <row r="19" spans="1:22" x14ac:dyDescent="0.15">
      <c r="A19" s="2"/>
      <c r="G19" s="1" t="s">
        <v>24</v>
      </c>
      <c r="H19" s="2"/>
      <c r="I19" s="2">
        <f>I18+I17-I16</f>
        <v>9029433.1599999964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143212.44</v>
      </c>
    </row>
    <row r="22" spans="1:22" x14ac:dyDescent="0.15">
      <c r="G22" s="1"/>
      <c r="H22" s="1" t="s">
        <v>39</v>
      </c>
      <c r="I22" s="2">
        <v>33776.230000000003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1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2294372</v>
      </c>
    </row>
    <row r="39" spans="1:23" x14ac:dyDescent="0.1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1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1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1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1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11675167.57</v>
      </c>
    </row>
    <row r="18" spans="1:22" x14ac:dyDescent="0.15">
      <c r="G18" s="1" t="s">
        <v>12</v>
      </c>
      <c r="H18" s="2"/>
      <c r="I18" s="2">
        <v>32957088</v>
      </c>
    </row>
    <row r="19" spans="1:22" x14ac:dyDescent="0.15">
      <c r="A19" s="2"/>
      <c r="G19" s="1" t="s">
        <v>24</v>
      </c>
      <c r="H19" s="2"/>
      <c r="I19" s="2">
        <f>I18+I17-I16</f>
        <v>6632255.5700000003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185300.31</v>
      </c>
    </row>
    <row r="22" spans="1:22" x14ac:dyDescent="0.15">
      <c r="G22" s="1"/>
      <c r="H22" s="1" t="s">
        <v>39</v>
      </c>
      <c r="I22" s="2">
        <v>43485.82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1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4537627</v>
      </c>
    </row>
    <row r="39" spans="1:23" x14ac:dyDescent="0.1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1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 t="s">
        <v>109</v>
      </c>
    </row>
    <row r="46" spans="1:23" x14ac:dyDescent="0.1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1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1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1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1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1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1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1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1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1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1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3817188.78</v>
      </c>
    </row>
    <row r="18" spans="1:22" x14ac:dyDescent="0.15">
      <c r="G18" s="1" t="s">
        <v>12</v>
      </c>
      <c r="H18" s="2"/>
      <c r="I18" s="2">
        <v>49847256</v>
      </c>
    </row>
    <row r="19" spans="1:22" x14ac:dyDescent="0.15">
      <c r="A19" s="2"/>
      <c r="G19" s="1" t="s">
        <v>24</v>
      </c>
      <c r="H19" s="2"/>
      <c r="I19" s="2">
        <f>I18+I17-I16</f>
        <v>10664444.780000001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142507.5</v>
      </c>
    </row>
    <row r="22" spans="1:22" x14ac:dyDescent="0.15">
      <c r="G22" s="1"/>
      <c r="H22" s="1" t="s">
        <v>39</v>
      </c>
      <c r="I22" s="2">
        <v>33613.61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1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2391968</v>
      </c>
    </row>
    <row r="39" spans="1:23" x14ac:dyDescent="0.1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1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1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1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1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1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4572537.16</v>
      </c>
    </row>
    <row r="18" spans="1:22" x14ac:dyDescent="0.15">
      <c r="G18" s="1" t="s">
        <v>12</v>
      </c>
      <c r="H18" s="2"/>
      <c r="I18" s="2">
        <v>45848544</v>
      </c>
    </row>
    <row r="19" spans="1:22" x14ac:dyDescent="0.15">
      <c r="A19" s="2"/>
      <c r="G19" s="1" t="s">
        <v>24</v>
      </c>
      <c r="H19" s="2"/>
      <c r="I19" s="2">
        <f>I18+I17-I16</f>
        <v>10421081.159999996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140373.26</v>
      </c>
    </row>
    <row r="22" spans="1:22" x14ac:dyDescent="0.15">
      <c r="G22" s="1"/>
      <c r="H22" s="1" t="s">
        <v>39</v>
      </c>
      <c r="I22" s="2">
        <v>33121.230000000003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1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2297846</v>
      </c>
    </row>
    <row r="39" spans="1:23" x14ac:dyDescent="0.1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1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1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1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1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1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9450355.3900000006</v>
      </c>
    </row>
    <row r="18" spans="1:22" x14ac:dyDescent="0.15">
      <c r="G18" s="1" t="s">
        <v>12</v>
      </c>
      <c r="H18" s="2"/>
      <c r="I18" s="2">
        <v>41894904</v>
      </c>
    </row>
    <row r="19" spans="1:22" x14ac:dyDescent="0.15">
      <c r="A19" s="2"/>
      <c r="G19" s="1" t="s">
        <v>24</v>
      </c>
      <c r="H19" s="2"/>
      <c r="I19" s="2">
        <f>I18+I17-I16</f>
        <v>11345259.390000001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138019.89000000001</v>
      </c>
    </row>
    <row r="22" spans="1:22" x14ac:dyDescent="0.15">
      <c r="G22" s="1"/>
      <c r="H22" s="1" t="s">
        <v>39</v>
      </c>
      <c r="I22" s="2">
        <v>32578.29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1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2154706</v>
      </c>
    </row>
    <row r="39" spans="1:23" x14ac:dyDescent="0.1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1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 t="s">
        <v>109</v>
      </c>
    </row>
    <row r="45" spans="1:23" x14ac:dyDescent="0.1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1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1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1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1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1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1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1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1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1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1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1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8896557.2200000007</v>
      </c>
    </row>
    <row r="18" spans="1:22" x14ac:dyDescent="0.15">
      <c r="G18" s="1" t="s">
        <v>12</v>
      </c>
      <c r="H18" s="2"/>
      <c r="I18" s="2">
        <v>42489444</v>
      </c>
    </row>
    <row r="19" spans="1:22" x14ac:dyDescent="0.15">
      <c r="A19" s="2"/>
      <c r="G19" s="1" t="s">
        <v>24</v>
      </c>
      <c r="H19" s="2"/>
      <c r="I19" s="2">
        <f>I18+I17-I16</f>
        <v>11386001.219999999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137309.70000000001</v>
      </c>
    </row>
    <row r="22" spans="1:22" x14ac:dyDescent="0.15">
      <c r="G22" s="1"/>
      <c r="H22" s="1" t="s">
        <v>39</v>
      </c>
      <c r="I22" s="2">
        <v>32414.46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1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3704683</v>
      </c>
    </row>
    <row r="39" spans="1:23" x14ac:dyDescent="0.1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1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1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1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1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1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1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15">
      <c r="B14" s="2"/>
      <c r="G14" s="1"/>
      <c r="H14" s="1" t="s">
        <v>31</v>
      </c>
      <c r="I14" s="2">
        <v>-702000</v>
      </c>
    </row>
    <row r="15" spans="1:10" x14ac:dyDescent="0.1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9863509.7699999996</v>
      </c>
    </row>
    <row r="18" spans="1:22" x14ac:dyDescent="0.15">
      <c r="G18" s="1" t="s">
        <v>12</v>
      </c>
      <c r="H18" s="2"/>
      <c r="I18" s="2">
        <v>41779560</v>
      </c>
    </row>
    <row r="19" spans="1:22" x14ac:dyDescent="0.15">
      <c r="A19" s="2"/>
      <c r="G19" s="1" t="s">
        <v>24</v>
      </c>
      <c r="H19" s="2"/>
      <c r="I19" s="2">
        <f>I18+I17-I16</f>
        <v>11643069.769999996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135452.22</v>
      </c>
    </row>
    <row r="22" spans="1:22" x14ac:dyDescent="0.15">
      <c r="G22" s="1"/>
      <c r="H22" s="1" t="s">
        <v>39</v>
      </c>
      <c r="I22" s="2">
        <v>31985.91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1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2720108</v>
      </c>
    </row>
    <row r="39" spans="1:23" x14ac:dyDescent="0.1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1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1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1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1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14099478</v>
      </c>
    </row>
    <row r="18" spans="1:22" x14ac:dyDescent="0.15">
      <c r="G18" s="1" t="s">
        <v>12</v>
      </c>
      <c r="H18" s="2"/>
      <c r="I18" s="2">
        <v>39662868</v>
      </c>
    </row>
    <row r="19" spans="1:22" x14ac:dyDescent="0.15">
      <c r="A19" s="2"/>
      <c r="G19" s="1" t="s">
        <v>24</v>
      </c>
      <c r="H19" s="2"/>
      <c r="I19" s="2">
        <f>I18+I17-I16</f>
        <v>8762346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134462.87</v>
      </c>
    </row>
    <row r="22" spans="1:22" x14ac:dyDescent="0.15">
      <c r="G22" s="1"/>
      <c r="H22" s="1" t="s">
        <v>39</v>
      </c>
      <c r="I22" s="2">
        <v>31757.68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1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4771758</v>
      </c>
    </row>
    <row r="39" spans="1:23" x14ac:dyDescent="0.1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1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1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1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1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1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15">
      <c r="B14" s="2"/>
      <c r="G14" s="1"/>
      <c r="H14" s="1" t="s">
        <v>31</v>
      </c>
      <c r="I14" s="2">
        <v>-1423320</v>
      </c>
    </row>
    <row r="15" spans="1:10" x14ac:dyDescent="0.1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7763450.46</v>
      </c>
    </row>
    <row r="18" spans="1:22" x14ac:dyDescent="0.15">
      <c r="G18" s="1" t="s">
        <v>12</v>
      </c>
      <c r="H18" s="2"/>
      <c r="I18" s="2">
        <v>46730316</v>
      </c>
    </row>
    <row r="19" spans="1:22" x14ac:dyDescent="0.15">
      <c r="A19" s="2"/>
      <c r="G19" s="1" t="s">
        <v>24</v>
      </c>
      <c r="H19" s="2"/>
      <c r="I19" s="2">
        <f>I18+I17-I16</f>
        <v>9493766.4600000009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120859.04</v>
      </c>
    </row>
    <row r="22" spans="1:22" x14ac:dyDescent="0.15">
      <c r="G22" s="1"/>
      <c r="H22" s="1" t="s">
        <v>39</v>
      </c>
      <c r="I22" s="2">
        <v>28619.22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1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3428785</v>
      </c>
    </row>
    <row r="39" spans="1:23" x14ac:dyDescent="0.1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1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1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1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1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1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15">
      <c r="B14" s="2"/>
      <c r="G14" s="1"/>
      <c r="H14" s="1" t="s">
        <v>31</v>
      </c>
      <c r="I14" s="2">
        <v>-2122260</v>
      </c>
    </row>
    <row r="15" spans="1:10" x14ac:dyDescent="0.1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5027780.68</v>
      </c>
    </row>
    <row r="18" spans="1:22" x14ac:dyDescent="0.15">
      <c r="G18" s="1" t="s">
        <v>12</v>
      </c>
      <c r="H18" s="2"/>
      <c r="I18" s="2">
        <v>46440600</v>
      </c>
    </row>
    <row r="19" spans="1:22" x14ac:dyDescent="0.15">
      <c r="A19" s="2"/>
      <c r="G19" s="1" t="s">
        <v>24</v>
      </c>
      <c r="H19" s="2"/>
      <c r="I19" s="2">
        <f>I18+I17-I16</f>
        <v>9468380.6799999997</v>
      </c>
    </row>
    <row r="20" spans="1:22" x14ac:dyDescent="0.15">
      <c r="G20" s="1" t="s">
        <v>33</v>
      </c>
      <c r="I20" s="2"/>
      <c r="N20" s="2"/>
    </row>
    <row r="21" spans="1:22" x14ac:dyDescent="0.15">
      <c r="G21" s="1"/>
      <c r="H21" s="1" t="s">
        <v>38</v>
      </c>
      <c r="I21" s="2">
        <v>119800.44</v>
      </c>
    </row>
    <row r="22" spans="1:22" x14ac:dyDescent="0.15">
      <c r="G22" s="1"/>
      <c r="H22" s="1" t="s">
        <v>39</v>
      </c>
      <c r="I22" s="2">
        <v>28375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1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4291867</v>
      </c>
    </row>
    <row r="39" spans="1:23" x14ac:dyDescent="0.1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1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1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1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1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1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1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1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219666540</v>
      </c>
    </row>
    <row r="16" spans="1:9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7087420.1100000003</v>
      </c>
    </row>
    <row r="18" spans="1:22" x14ac:dyDescent="0.15">
      <c r="G18" s="1" t="s">
        <v>12</v>
      </c>
      <c r="H18" s="2"/>
      <c r="I18" s="2">
        <v>43933308</v>
      </c>
    </row>
    <row r="19" spans="1:22" x14ac:dyDescent="0.15">
      <c r="A19" s="2"/>
      <c r="G19" s="1" t="s">
        <v>24</v>
      </c>
      <c r="H19" s="2"/>
      <c r="I19" s="2">
        <f>I18+I17-I16</f>
        <v>9020728.1099999994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118095.08</v>
      </c>
    </row>
    <row r="22" spans="1:22" x14ac:dyDescent="0.15">
      <c r="G22" s="1"/>
      <c r="H22" s="1" t="s">
        <v>39</v>
      </c>
      <c r="I22" s="2">
        <v>27981.57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1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4104507</v>
      </c>
    </row>
    <row r="39" spans="1:23" x14ac:dyDescent="0.1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1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1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1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1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1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1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1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1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207847920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6693089.9199999999</v>
      </c>
    </row>
    <row r="18" spans="1:22" x14ac:dyDescent="0.15">
      <c r="G18" s="1" t="s">
        <v>12</v>
      </c>
      <c r="H18" s="2"/>
      <c r="I18" s="2">
        <v>41569584</v>
      </c>
    </row>
    <row r="19" spans="1:22" x14ac:dyDescent="0.15">
      <c r="A19" s="2"/>
      <c r="G19" s="1" t="s">
        <v>24</v>
      </c>
      <c r="H19" s="2"/>
      <c r="I19" s="2">
        <f>I18+I17-I16</f>
        <v>9262673.9200000018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116747.81</v>
      </c>
    </row>
    <row r="22" spans="1:22" x14ac:dyDescent="0.15">
      <c r="G22" s="1"/>
      <c r="H22" s="1" t="s">
        <v>39</v>
      </c>
      <c r="I22" s="2">
        <v>27670.76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1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2624840</v>
      </c>
    </row>
    <row r="39" spans="1:23" x14ac:dyDescent="0.1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1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1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1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1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1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15">
      <c r="B14" s="2"/>
      <c r="G14" s="1"/>
      <c r="H14" s="1" t="s">
        <v>31</v>
      </c>
      <c r="I14" s="2">
        <v>-3418500</v>
      </c>
    </row>
    <row r="15" spans="1:10" x14ac:dyDescent="0.1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17263321.84</v>
      </c>
    </row>
    <row r="18" spans="1:22" x14ac:dyDescent="0.15">
      <c r="G18" s="1" t="s">
        <v>12</v>
      </c>
      <c r="H18" s="2"/>
      <c r="I18" s="2">
        <v>35569080</v>
      </c>
    </row>
    <row r="19" spans="1:22" x14ac:dyDescent="0.15">
      <c r="A19" s="2"/>
      <c r="G19" s="1" t="s">
        <v>24</v>
      </c>
      <c r="H19" s="2"/>
      <c r="I19" s="2">
        <f>I18+I17-I16</f>
        <v>7832401.8400000036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183222.86</v>
      </c>
    </row>
    <row r="22" spans="1:22" x14ac:dyDescent="0.15">
      <c r="G22" s="1"/>
      <c r="H22" s="1" t="s">
        <v>39</v>
      </c>
      <c r="I22" s="2">
        <v>43006.55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1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1546837</v>
      </c>
    </row>
    <row r="39" spans="1:23" x14ac:dyDescent="0.1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1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1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1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1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1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201528180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7226448.0800000001</v>
      </c>
    </row>
    <row r="18" spans="1:22" x14ac:dyDescent="0.15">
      <c r="G18" s="1" t="s">
        <v>12</v>
      </c>
      <c r="H18" s="2"/>
      <c r="I18" s="2">
        <v>40324932</v>
      </c>
    </row>
    <row r="19" spans="1:22" x14ac:dyDescent="0.15">
      <c r="A19" s="2"/>
      <c r="G19" s="1" t="s">
        <v>24</v>
      </c>
      <c r="H19" s="2"/>
      <c r="I19" s="2">
        <f>I18+I17-I16</f>
        <v>8551380.0799999982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2571442</v>
      </c>
    </row>
    <row r="39" spans="1:23" x14ac:dyDescent="0.1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1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1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1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1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1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200623740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6537948.0800000001</v>
      </c>
    </row>
    <row r="18" spans="1:22" x14ac:dyDescent="0.15">
      <c r="G18" s="1" t="s">
        <v>12</v>
      </c>
      <c r="H18" s="2"/>
      <c r="I18" s="2">
        <v>40124748</v>
      </c>
    </row>
    <row r="19" spans="1:22" x14ac:dyDescent="0.15">
      <c r="A19" s="2"/>
      <c r="G19" s="1" t="s">
        <v>24</v>
      </c>
      <c r="H19" s="2"/>
      <c r="I19" s="2">
        <f>I18+I17-I16</f>
        <v>7662696.0799999982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2471078</v>
      </c>
    </row>
    <row r="39" spans="1:23" x14ac:dyDescent="0.1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1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1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1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1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1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1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1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178714020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10082890.75</v>
      </c>
    </row>
    <row r="18" spans="1:22" x14ac:dyDescent="0.15">
      <c r="G18" s="1" t="s">
        <v>12</v>
      </c>
      <c r="H18" s="2"/>
      <c r="I18" s="2">
        <v>35742804</v>
      </c>
    </row>
    <row r="19" spans="1:22" x14ac:dyDescent="0.15">
      <c r="A19" s="2"/>
      <c r="G19" s="1" t="s">
        <v>24</v>
      </c>
      <c r="H19" s="2"/>
      <c r="I19" s="2">
        <f>I18+I17-I16</f>
        <v>6825694.75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113936.03</v>
      </c>
    </row>
    <row r="22" spans="1:22" x14ac:dyDescent="0.15">
      <c r="G22" s="1"/>
      <c r="H22" s="1" t="s">
        <v>39</v>
      </c>
      <c r="I22" s="2">
        <v>27007.17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1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3162008</v>
      </c>
    </row>
    <row r="39" spans="1:23" x14ac:dyDescent="0.1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1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1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1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1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1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171777660</v>
      </c>
    </row>
    <row r="16" spans="1:9" x14ac:dyDescent="0.15">
      <c r="A16" s="1"/>
      <c r="B16" s="2"/>
      <c r="G16" s="1" t="s">
        <v>5</v>
      </c>
      <c r="H16" s="2"/>
      <c r="I16" s="2">
        <v>34000000</v>
      </c>
    </row>
    <row r="17" spans="1:22" x14ac:dyDescent="0.15">
      <c r="A17" s="6"/>
      <c r="B17" s="2"/>
      <c r="G17" s="1" t="s">
        <v>26</v>
      </c>
      <c r="H17" s="2"/>
      <c r="I17" s="2">
        <v>5813314.5599999996</v>
      </c>
    </row>
    <row r="18" spans="1:22" x14ac:dyDescent="0.15">
      <c r="G18" s="1" t="s">
        <v>12</v>
      </c>
      <c r="H18" s="2"/>
      <c r="I18" s="2">
        <v>34355532</v>
      </c>
    </row>
    <row r="19" spans="1:22" x14ac:dyDescent="0.15">
      <c r="A19" s="2"/>
      <c r="G19" s="1" t="s">
        <v>24</v>
      </c>
      <c r="H19" s="2"/>
      <c r="I19" s="2">
        <f>I18+I17-I16</f>
        <v>6168846.5600000024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113169.85</v>
      </c>
    </row>
    <row r="22" spans="1:22" x14ac:dyDescent="0.15">
      <c r="G22" s="1"/>
      <c r="H22" s="1" t="s">
        <v>39</v>
      </c>
      <c r="I22" s="2">
        <v>26826.36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1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3134443</v>
      </c>
    </row>
    <row r="39" spans="1:23" x14ac:dyDescent="0.1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1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1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1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1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1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1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1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1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158351400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4074716.09</v>
      </c>
    </row>
    <row r="18" spans="1:22" x14ac:dyDescent="0.15">
      <c r="G18" s="1" t="s">
        <v>12</v>
      </c>
      <c r="H18" s="2"/>
      <c r="I18" s="2">
        <v>31670280</v>
      </c>
    </row>
    <row r="19" spans="1:22" x14ac:dyDescent="0.15">
      <c r="A19" s="2"/>
      <c r="G19" s="1" t="s">
        <v>24</v>
      </c>
      <c r="H19" s="2"/>
      <c r="I19" s="2">
        <f>I18+I17-I16</f>
        <v>6744996.0900000036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111769.99</v>
      </c>
    </row>
    <row r="22" spans="1:22" x14ac:dyDescent="0.15">
      <c r="G22" s="1"/>
      <c r="H22" s="1" t="s">
        <v>39</v>
      </c>
      <c r="I22" s="2">
        <v>26495.98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1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2619825</v>
      </c>
    </row>
    <row r="39" spans="1:23" x14ac:dyDescent="0.1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1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1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1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1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1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1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1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153544080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5154957.25</v>
      </c>
    </row>
    <row r="18" spans="1:22" x14ac:dyDescent="0.15">
      <c r="G18" s="1" t="s">
        <v>12</v>
      </c>
      <c r="H18" s="2"/>
      <c r="I18" s="2">
        <v>30708816</v>
      </c>
    </row>
    <row r="19" spans="1:22" x14ac:dyDescent="0.15">
      <c r="A19" s="2"/>
      <c r="G19" s="1" t="s">
        <v>24</v>
      </c>
      <c r="H19" s="2"/>
      <c r="I19" s="2">
        <f>I18+I17-I16</f>
        <v>6863773.25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110718.45</v>
      </c>
    </row>
    <row r="22" spans="1:22" x14ac:dyDescent="0.15">
      <c r="G22" s="1"/>
      <c r="H22" s="1" t="s">
        <v>39</v>
      </c>
      <c r="I22" s="2">
        <v>26247.82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1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1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1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1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1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1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1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15">
      <c r="B14" s="2"/>
      <c r="G14" s="1"/>
      <c r="H14" s="1" t="s">
        <v>31</v>
      </c>
      <c r="I14" s="2"/>
    </row>
    <row r="15" spans="1:9" x14ac:dyDescent="0.15">
      <c r="A15" s="1"/>
      <c r="B15" s="2"/>
      <c r="G15" s="1"/>
      <c r="H15" s="1" t="s">
        <v>32</v>
      </c>
      <c r="I15" s="2">
        <f>I14+I13</f>
        <v>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/>
    </row>
    <row r="18" spans="1:22" x14ac:dyDescent="0.15">
      <c r="G18" s="1" t="s">
        <v>12</v>
      </c>
      <c r="H18" s="2"/>
      <c r="I18" s="2"/>
    </row>
    <row r="19" spans="1:22" x14ac:dyDescent="0.15">
      <c r="A19" s="2"/>
      <c r="G19" s="1" t="s">
        <v>24</v>
      </c>
      <c r="H19" s="2"/>
      <c r="I19" s="2">
        <f>I18+I17-I16</f>
        <v>-29000000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109240.15</v>
      </c>
    </row>
    <row r="22" spans="1:22" x14ac:dyDescent="0.15">
      <c r="G22" s="1"/>
      <c r="H22" s="1" t="s">
        <v>39</v>
      </c>
      <c r="I22" s="2">
        <v>25898.94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1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1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1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1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1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1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1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15">
      <c r="B14" s="2"/>
      <c r="G14" s="1"/>
      <c r="H14" s="1" t="s">
        <v>31</v>
      </c>
      <c r="I14" s="2">
        <v>-706920</v>
      </c>
    </row>
    <row r="15" spans="1:9" x14ac:dyDescent="0.15">
      <c r="A15" s="1"/>
      <c r="B15" s="2"/>
      <c r="G15" s="1"/>
      <c r="H15" s="1" t="s">
        <v>32</v>
      </c>
      <c r="I15" s="2">
        <f>I14+I13</f>
        <v>131800020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10180449.310000001</v>
      </c>
    </row>
    <row r="18" spans="1:22" x14ac:dyDescent="0.15">
      <c r="G18" s="1" t="s">
        <v>12</v>
      </c>
      <c r="H18" s="2"/>
      <c r="I18" s="2">
        <v>26501388</v>
      </c>
    </row>
    <row r="19" spans="1:22" x14ac:dyDescent="0.15">
      <c r="A19" s="2"/>
      <c r="G19" s="1" t="s">
        <v>24</v>
      </c>
      <c r="H19" s="2"/>
      <c r="I19" s="2">
        <f>I18+I17-I16</f>
        <v>7681837.3100000024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108319.95</v>
      </c>
    </row>
    <row r="22" spans="1:22" x14ac:dyDescent="0.15">
      <c r="G22" s="1"/>
      <c r="H22" s="1" t="s">
        <v>39</v>
      </c>
      <c r="I22" s="2">
        <v>25681.759999999998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1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356545</v>
      </c>
    </row>
    <row r="39" spans="1:23" x14ac:dyDescent="0.1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1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4.25" x14ac:dyDescent="0.15">
      <c r="A45" s="7" t="s">
        <v>109</v>
      </c>
    </row>
    <row r="46" spans="1:23" x14ac:dyDescent="0.1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1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1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1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1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1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1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1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1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1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1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1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1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1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1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1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1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130241040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10461250.710000001</v>
      </c>
    </row>
    <row r="18" spans="1:22" x14ac:dyDescent="0.15">
      <c r="G18" s="1" t="s">
        <v>12</v>
      </c>
      <c r="H18" s="2"/>
      <c r="I18" s="2">
        <v>26015988</v>
      </c>
    </row>
    <row r="19" spans="1:22" x14ac:dyDescent="0.15">
      <c r="A19" s="2"/>
      <c r="G19" s="1" t="s">
        <v>24</v>
      </c>
      <c r="H19" s="2"/>
      <c r="I19" s="2">
        <f>I18+I17-I16</f>
        <v>7477238.7100000009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107619.01</v>
      </c>
    </row>
    <row r="22" spans="1:22" x14ac:dyDescent="0.15">
      <c r="G22" s="1"/>
      <c r="H22" s="1" t="s">
        <v>39</v>
      </c>
      <c r="I22" s="2">
        <v>25516.36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1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2688886</v>
      </c>
    </row>
    <row r="39" spans="1:23" x14ac:dyDescent="0.1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1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1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1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1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1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1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129047520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10177362.6</v>
      </c>
    </row>
    <row r="18" spans="1:22" x14ac:dyDescent="0.15">
      <c r="G18" s="1" t="s">
        <v>12</v>
      </c>
      <c r="H18" s="2"/>
      <c r="I18" s="2">
        <v>25809504</v>
      </c>
    </row>
    <row r="19" spans="1:22" x14ac:dyDescent="0.15">
      <c r="A19" s="2"/>
      <c r="G19" s="1" t="s">
        <v>24</v>
      </c>
      <c r="H19" s="2"/>
      <c r="I19" s="2">
        <f>I18+I17-I16</f>
        <v>6986866.6000000015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107407.64</v>
      </c>
    </row>
    <row r="22" spans="1:22" x14ac:dyDescent="0.15">
      <c r="G22" s="1"/>
      <c r="H22" s="1" t="s">
        <v>39</v>
      </c>
      <c r="I22" s="2">
        <v>25466.47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1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1942382</v>
      </c>
    </row>
    <row r="39" spans="1:23" x14ac:dyDescent="0.1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1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1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1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1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1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15">
      <c r="B14" s="2"/>
      <c r="G14" s="1"/>
      <c r="H14" s="1" t="s">
        <v>31</v>
      </c>
      <c r="I14" s="2">
        <v>-1392600</v>
      </c>
    </row>
    <row r="15" spans="1:10" x14ac:dyDescent="0.1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12236587.25</v>
      </c>
    </row>
    <row r="18" spans="1:22" x14ac:dyDescent="0.15">
      <c r="G18" s="1" t="s">
        <v>12</v>
      </c>
      <c r="H18" s="2"/>
      <c r="I18" s="2">
        <v>40122888</v>
      </c>
    </row>
    <row r="19" spans="1:22" x14ac:dyDescent="0.15">
      <c r="A19" s="2"/>
      <c r="G19" s="1" t="s">
        <v>24</v>
      </c>
      <c r="H19" s="2"/>
      <c r="I19" s="2">
        <f>I18+I17-I16</f>
        <v>7359475.25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180143.52</v>
      </c>
    </row>
    <row r="22" spans="1:22" x14ac:dyDescent="0.15">
      <c r="G22" s="1"/>
      <c r="H22" s="1" t="s">
        <v>39</v>
      </c>
      <c r="I22" s="2">
        <v>42296.14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1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2121039</v>
      </c>
    </row>
    <row r="39" spans="1:23" x14ac:dyDescent="0.1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1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1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1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1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1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15">
      <c r="B14" s="2"/>
      <c r="G14" s="1"/>
      <c r="H14" s="1" t="s">
        <v>31</v>
      </c>
      <c r="I14" s="2">
        <v>-704904</v>
      </c>
    </row>
    <row r="15" spans="1:9" x14ac:dyDescent="0.15">
      <c r="A15" s="1"/>
      <c r="B15" s="2"/>
      <c r="G15" s="1"/>
      <c r="H15" s="1" t="s">
        <v>32</v>
      </c>
      <c r="I15" s="2">
        <f>I14+I13</f>
        <v>125911116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11095991.43</v>
      </c>
    </row>
    <row r="18" spans="1:22" x14ac:dyDescent="0.15">
      <c r="G18" s="1" t="s">
        <v>12</v>
      </c>
      <c r="H18" s="2"/>
      <c r="I18" s="2">
        <v>25259244</v>
      </c>
    </row>
    <row r="19" spans="1:22" x14ac:dyDescent="0.15">
      <c r="A19" s="2"/>
      <c r="G19" s="1" t="s">
        <v>24</v>
      </c>
      <c r="H19" s="2"/>
      <c r="I19" s="2">
        <f>I18+I17-I16</f>
        <v>7355235.4299999997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106635.98</v>
      </c>
    </row>
    <row r="22" spans="1:22" x14ac:dyDescent="0.15">
      <c r="G22" s="1"/>
      <c r="H22" s="1" t="s">
        <v>39</v>
      </c>
      <c r="I22" s="2">
        <v>25283.64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1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1753451</v>
      </c>
    </row>
    <row r="39" spans="1:23" x14ac:dyDescent="0.1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1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1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1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1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1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15">
      <c r="B14" s="2"/>
      <c r="G14" s="1"/>
      <c r="H14" s="1" t="s">
        <v>31</v>
      </c>
      <c r="I14" s="2">
        <v>-697200</v>
      </c>
    </row>
    <row r="15" spans="1:9" x14ac:dyDescent="0.15">
      <c r="A15" s="1"/>
      <c r="B15" s="2"/>
      <c r="G15" s="1"/>
      <c r="H15" s="1" t="s">
        <v>32</v>
      </c>
      <c r="I15" s="2">
        <f>I14+I13</f>
        <v>120607680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19868378.710000001</v>
      </c>
    </row>
    <row r="18" spans="1:22" x14ac:dyDescent="0.15">
      <c r="G18" s="1" t="s">
        <v>12</v>
      </c>
      <c r="H18" s="2"/>
      <c r="I18" s="2">
        <v>24262980</v>
      </c>
    </row>
    <row r="19" spans="1:22" x14ac:dyDescent="0.15">
      <c r="A19" s="2"/>
      <c r="G19" s="1" t="s">
        <v>24</v>
      </c>
      <c r="H19" s="2"/>
      <c r="I19" s="2">
        <f>I18+I17-I16</f>
        <v>6131358.7100000009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102428.37</v>
      </c>
    </row>
    <row r="22" spans="1:22" x14ac:dyDescent="0.15">
      <c r="G22" s="1"/>
      <c r="H22" s="1" t="s">
        <v>39</v>
      </c>
      <c r="I22" s="2">
        <v>24291.360000000001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1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2240518</v>
      </c>
    </row>
    <row r="39" spans="1:23" x14ac:dyDescent="0.1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1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1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1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1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1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120988440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20235274.260000002</v>
      </c>
    </row>
    <row r="18" spans="1:22" x14ac:dyDescent="0.15">
      <c r="G18" s="1" t="s">
        <v>12</v>
      </c>
      <c r="H18" s="2"/>
      <c r="I18" s="2">
        <v>24197148</v>
      </c>
    </row>
    <row r="19" spans="1:22" x14ac:dyDescent="0.15">
      <c r="A19" s="2"/>
      <c r="G19" s="1" t="s">
        <v>24</v>
      </c>
      <c r="H19" s="2"/>
      <c r="I19" s="2">
        <f>I18+I17-I16</f>
        <v>6432422.2600000054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99760.75</v>
      </c>
    </row>
    <row r="22" spans="1:22" x14ac:dyDescent="0.15">
      <c r="G22" s="1"/>
      <c r="H22" s="1" t="s">
        <v>39</v>
      </c>
      <c r="I22" s="2">
        <v>23661.81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1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1291927</v>
      </c>
    </row>
    <row r="39" spans="1:23" x14ac:dyDescent="0.1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1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1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1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1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1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1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157591140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19317152.66</v>
      </c>
    </row>
    <row r="18" spans="1:22" x14ac:dyDescent="0.15">
      <c r="G18" s="1" t="s">
        <v>12</v>
      </c>
      <c r="H18" s="2"/>
      <c r="I18" s="2">
        <v>31537272</v>
      </c>
    </row>
    <row r="19" spans="1:22" x14ac:dyDescent="0.15">
      <c r="A19" s="2"/>
      <c r="G19" s="1" t="s">
        <v>24</v>
      </c>
      <c r="H19" s="2"/>
      <c r="I19" s="2">
        <f>I18+I17-I16</f>
        <v>5054424.6599999964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95962.58</v>
      </c>
    </row>
    <row r="22" spans="1:22" x14ac:dyDescent="0.15">
      <c r="G22" s="1"/>
      <c r="H22" s="1" t="s">
        <v>39</v>
      </c>
      <c r="I22" s="2">
        <v>22765.41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1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1146286</v>
      </c>
    </row>
    <row r="39" spans="1:23" x14ac:dyDescent="0.1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1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1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1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1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1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1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15">
      <c r="B14" s="2"/>
      <c r="G14" s="1"/>
      <c r="H14" s="1" t="s">
        <v>31</v>
      </c>
      <c r="I14" s="2">
        <v>-4155120</v>
      </c>
    </row>
    <row r="15" spans="1:9" x14ac:dyDescent="0.15">
      <c r="A15" s="1"/>
      <c r="B15" s="2"/>
      <c r="G15" s="1"/>
      <c r="H15" s="1" t="s">
        <v>32</v>
      </c>
      <c r="I15" s="2">
        <f>I14+I13</f>
        <v>159582720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18141789.579999998</v>
      </c>
    </row>
    <row r="18" spans="1:22" x14ac:dyDescent="0.15">
      <c r="G18" s="1" t="s">
        <v>12</v>
      </c>
      <c r="H18" s="2"/>
      <c r="I18" s="2">
        <v>32562360</v>
      </c>
    </row>
    <row r="19" spans="1:22" x14ac:dyDescent="0.15">
      <c r="A19" s="2"/>
      <c r="G19" s="1" t="s">
        <v>24</v>
      </c>
      <c r="H19" s="2"/>
      <c r="I19" s="2">
        <f>I18+I17-I16</f>
        <v>4904149.5799999982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94505.33</v>
      </c>
    </row>
    <row r="22" spans="1:22" x14ac:dyDescent="0.15">
      <c r="G22" s="1"/>
      <c r="H22" s="1" t="s">
        <v>39</v>
      </c>
      <c r="I22" s="2">
        <v>22421.49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1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751532</v>
      </c>
    </row>
    <row r="39" spans="1:23" x14ac:dyDescent="0.1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1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1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1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1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1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15">
      <c r="B14" s="2"/>
      <c r="G14" s="1"/>
      <c r="H14" s="1" t="s">
        <v>31</v>
      </c>
      <c r="I14" s="2">
        <v>-678180</v>
      </c>
    </row>
    <row r="15" spans="1:9" x14ac:dyDescent="0.15">
      <c r="A15" s="1"/>
      <c r="B15" s="2"/>
      <c r="G15" s="1"/>
      <c r="H15" s="1" t="s">
        <v>32</v>
      </c>
      <c r="I15" s="2">
        <f>I14+I13</f>
        <v>188584560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11270133.68</v>
      </c>
    </row>
    <row r="18" spans="1:22" x14ac:dyDescent="0.15">
      <c r="G18" s="1" t="s">
        <v>12</v>
      </c>
      <c r="H18" s="2"/>
      <c r="I18" s="2">
        <v>37852548</v>
      </c>
    </row>
    <row r="19" spans="1:22" x14ac:dyDescent="0.15">
      <c r="A19" s="2"/>
      <c r="G19" s="1" t="s">
        <v>24</v>
      </c>
      <c r="H19" s="2"/>
      <c r="I19" s="2">
        <f>I18+I17-I16</f>
        <v>3322681.6799999997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90076.97</v>
      </c>
    </row>
    <row r="22" spans="1:22" x14ac:dyDescent="0.15">
      <c r="G22" s="1"/>
      <c r="H22" s="1" t="s">
        <v>39</v>
      </c>
      <c r="I22" s="2">
        <v>21376.39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1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684597</v>
      </c>
    </row>
    <row r="39" spans="1:23" x14ac:dyDescent="0.1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1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1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1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1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1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1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15">
      <c r="B14" s="2"/>
      <c r="G14" s="1"/>
      <c r="H14" s="1" t="s">
        <v>31</v>
      </c>
      <c r="I14" s="2">
        <v>-1366440</v>
      </c>
    </row>
    <row r="15" spans="1:9" x14ac:dyDescent="0.15">
      <c r="A15" s="1"/>
      <c r="B15" s="2"/>
      <c r="G15" s="1"/>
      <c r="H15" s="1" t="s">
        <v>32</v>
      </c>
      <c r="I15" s="2">
        <f>I14+I13</f>
        <v>188521920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10336504.4</v>
      </c>
    </row>
    <row r="18" spans="1:22" x14ac:dyDescent="0.15">
      <c r="G18" s="1" t="s">
        <v>12</v>
      </c>
      <c r="H18" s="2"/>
      <c r="I18" s="2">
        <v>37977672</v>
      </c>
    </row>
    <row r="19" spans="1:22" x14ac:dyDescent="0.15">
      <c r="A19" s="2"/>
      <c r="G19" s="1" t="s">
        <v>24</v>
      </c>
      <c r="H19" s="2"/>
      <c r="I19" s="2">
        <f>I18+I17-I16</f>
        <v>2514176.3999999985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88772.99</v>
      </c>
    </row>
    <row r="22" spans="1:22" x14ac:dyDescent="0.15">
      <c r="G22" s="1"/>
      <c r="H22" s="1" t="s">
        <v>39</v>
      </c>
      <c r="I22" s="2">
        <v>21068.67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1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817331</v>
      </c>
    </row>
    <row r="39" spans="1:23" x14ac:dyDescent="0.1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1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1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1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1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1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15">
      <c r="B14" s="2"/>
      <c r="G14" s="1"/>
      <c r="H14" s="1" t="s">
        <v>31</v>
      </c>
      <c r="I14" s="2">
        <v>-1368600</v>
      </c>
    </row>
    <row r="15" spans="1:9" x14ac:dyDescent="0.15">
      <c r="A15" s="1"/>
      <c r="B15" s="2"/>
      <c r="G15" s="1"/>
      <c r="H15" s="1" t="s">
        <v>32</v>
      </c>
      <c r="I15" s="2">
        <f>I14+I13</f>
        <v>187469100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10801984.710000001</v>
      </c>
    </row>
    <row r="18" spans="1:22" x14ac:dyDescent="0.15">
      <c r="G18" s="1" t="s">
        <v>12</v>
      </c>
      <c r="H18" s="2"/>
      <c r="I18" s="2">
        <v>37828308</v>
      </c>
    </row>
    <row r="19" spans="1:22" x14ac:dyDescent="0.15">
      <c r="A19" s="2"/>
      <c r="G19" s="1" t="s">
        <v>24</v>
      </c>
      <c r="H19" s="2"/>
      <c r="I19" s="2">
        <f>I18+I17-I16</f>
        <v>2830292.7100000009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88636.1</v>
      </c>
    </row>
    <row r="22" spans="1:22" x14ac:dyDescent="0.15">
      <c r="G22" s="1"/>
      <c r="H22" s="1" t="s">
        <v>39</v>
      </c>
      <c r="I22" s="2">
        <v>21036.36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1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772400</v>
      </c>
    </row>
    <row r="39" spans="1:23" x14ac:dyDescent="0.1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1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1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1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1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1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15">
      <c r="B14" s="2"/>
      <c r="G14" s="1"/>
      <c r="H14" s="1" t="s">
        <v>31</v>
      </c>
      <c r="I14" s="2">
        <v>-2060820</v>
      </c>
    </row>
    <row r="15" spans="1:9" x14ac:dyDescent="0.15">
      <c r="A15" s="1"/>
      <c r="B15" s="2"/>
      <c r="G15" s="1"/>
      <c r="H15" s="1" t="s">
        <v>32</v>
      </c>
      <c r="I15" s="2">
        <f>I14+I13</f>
        <v>182016120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12512388.5</v>
      </c>
    </row>
    <row r="18" spans="1:22" x14ac:dyDescent="0.15">
      <c r="G18" s="1" t="s">
        <v>12</v>
      </c>
      <c r="H18" s="2"/>
      <c r="I18" s="2">
        <v>36879564</v>
      </c>
    </row>
    <row r="19" spans="1:22" x14ac:dyDescent="0.15">
      <c r="A19" s="2"/>
      <c r="G19" s="1" t="s">
        <v>24</v>
      </c>
      <c r="H19" s="2"/>
      <c r="I19" s="2">
        <f>I18+I17-I16</f>
        <v>3591952.5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87878.61</v>
      </c>
    </row>
    <row r="22" spans="1:22" x14ac:dyDescent="0.15">
      <c r="G22" s="1"/>
      <c r="H22" s="1" t="s">
        <v>39</v>
      </c>
      <c r="I22" s="2">
        <v>20857.57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1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415097</v>
      </c>
    </row>
    <row r="39" spans="1:23" x14ac:dyDescent="0.1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1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1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1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1392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1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15">
      <c r="B14" s="2"/>
      <c r="G14" s="1"/>
      <c r="H14" s="1" t="s">
        <v>31</v>
      </c>
      <c r="I14" s="2">
        <v>-4140900</v>
      </c>
    </row>
    <row r="15" spans="1:10" x14ac:dyDescent="0.1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21834758.359999999</v>
      </c>
    </row>
    <row r="18" spans="1:22" x14ac:dyDescent="0.15">
      <c r="G18" s="1" t="s">
        <v>12</v>
      </c>
      <c r="H18" s="2"/>
      <c r="I18" s="2">
        <v>40391364</v>
      </c>
    </row>
    <row r="19" spans="1:22" x14ac:dyDescent="0.15">
      <c r="A19" s="2"/>
      <c r="G19" s="1" t="s">
        <v>24</v>
      </c>
      <c r="H19" s="2"/>
      <c r="I19" s="2">
        <f>I18+I17-I16</f>
        <v>7226122.3599999994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179731.3</v>
      </c>
    </row>
    <row r="22" spans="1:22" x14ac:dyDescent="0.15">
      <c r="G22" s="1"/>
      <c r="H22" s="1" t="s">
        <v>39</v>
      </c>
      <c r="I22" s="2">
        <v>42201.03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1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2777672</v>
      </c>
    </row>
    <row r="39" spans="1:23" x14ac:dyDescent="0.1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1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1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1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1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15">
      <c r="B14" s="2"/>
      <c r="G14" s="1"/>
      <c r="H14" s="1" t="s">
        <v>31</v>
      </c>
      <c r="I14" s="2">
        <v>-1393980</v>
      </c>
    </row>
    <row r="15" spans="1:10" x14ac:dyDescent="0.1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12339532.99</v>
      </c>
    </row>
    <row r="18" spans="1:22" x14ac:dyDescent="0.15">
      <c r="G18" s="1" t="s">
        <v>12</v>
      </c>
      <c r="H18" s="2"/>
      <c r="I18" s="2">
        <v>52222236</v>
      </c>
    </row>
    <row r="19" spans="1:22" x14ac:dyDescent="0.15">
      <c r="A19" s="2"/>
      <c r="G19" s="1" t="s">
        <v>24</v>
      </c>
      <c r="H19" s="2"/>
      <c r="I19" s="2">
        <f>I18+I17-I16</f>
        <v>9561768.9900000021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168670.47</v>
      </c>
    </row>
    <row r="22" spans="1:22" x14ac:dyDescent="0.15">
      <c r="G22" s="1"/>
      <c r="H22" s="1" t="s">
        <v>39</v>
      </c>
      <c r="I22" s="2">
        <v>39649.4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1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2800189</v>
      </c>
    </row>
    <row r="39" spans="1:23" x14ac:dyDescent="0.1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1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1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1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1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1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15">
      <c r="B14" s="2"/>
      <c r="G14" s="1"/>
      <c r="H14" s="1" t="s">
        <v>31</v>
      </c>
      <c r="I14" s="2">
        <v>-684180</v>
      </c>
    </row>
    <row r="15" spans="1:10" x14ac:dyDescent="0.1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6970559.2999999998</v>
      </c>
    </row>
    <row r="18" spans="1:22" x14ac:dyDescent="0.15">
      <c r="G18" s="1" t="s">
        <v>12</v>
      </c>
      <c r="H18" s="2"/>
      <c r="I18" s="2">
        <v>54838992</v>
      </c>
    </row>
    <row r="19" spans="1:22" x14ac:dyDescent="0.15">
      <c r="A19" s="2"/>
      <c r="G19" s="1" t="s">
        <v>24</v>
      </c>
      <c r="H19" s="2"/>
      <c r="I19" s="2">
        <f>I18+I17-I16</f>
        <v>6809551.299999997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164642.29</v>
      </c>
    </row>
    <row r="22" spans="1:22" x14ac:dyDescent="0.15">
      <c r="G22" s="1"/>
      <c r="H22" s="1" t="s">
        <v>39</v>
      </c>
      <c r="I22" s="2">
        <v>38720.089999999997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1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2301148</v>
      </c>
    </row>
    <row r="39" spans="1:23" x14ac:dyDescent="0.1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1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1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1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1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7603573.5300000003</v>
      </c>
    </row>
    <row r="18" spans="1:22" x14ac:dyDescent="0.15">
      <c r="G18" s="1" t="s">
        <v>12</v>
      </c>
      <c r="H18" s="2"/>
      <c r="I18" s="2">
        <v>54342792</v>
      </c>
    </row>
    <row r="19" spans="1:22" x14ac:dyDescent="0.15">
      <c r="A19" s="2"/>
      <c r="G19" s="1" t="s">
        <v>24</v>
      </c>
      <c r="H19" s="2"/>
      <c r="I19" s="2">
        <f>I18+I17-I16</f>
        <v>6946365.5300000012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161637.42000000001</v>
      </c>
    </row>
    <row r="22" spans="1:22" x14ac:dyDescent="0.15">
      <c r="G22" s="1"/>
      <c r="H22" s="1" t="s">
        <v>39</v>
      </c>
      <c r="I22" s="2">
        <v>38026.86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1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4005070</v>
      </c>
    </row>
    <row r="39" spans="1:23" x14ac:dyDescent="0.1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1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1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1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1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15">
      <c r="B14" s="2"/>
      <c r="G14" s="1"/>
      <c r="H14" s="1" t="s">
        <v>31</v>
      </c>
      <c r="I14" s="2">
        <v>-3480960</v>
      </c>
    </row>
    <row r="15" spans="1:10" x14ac:dyDescent="0.1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8037883.7000000002</v>
      </c>
    </row>
    <row r="18" spans="1:22" x14ac:dyDescent="0.15">
      <c r="G18" s="1" t="s">
        <v>12</v>
      </c>
      <c r="H18" s="2"/>
      <c r="I18" s="2">
        <v>54526548</v>
      </c>
    </row>
    <row r="19" spans="1:22" x14ac:dyDescent="0.15">
      <c r="A19" s="2"/>
      <c r="G19" s="1" t="s">
        <v>24</v>
      </c>
      <c r="H19" s="2"/>
      <c r="I19" s="2">
        <f>I18+I17-I16</f>
        <v>7564431.700000003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160800.14000000001</v>
      </c>
    </row>
    <row r="22" spans="1:22" x14ac:dyDescent="0.15">
      <c r="G22" s="1"/>
      <c r="H22" s="1" t="s">
        <v>39</v>
      </c>
      <c r="I22" s="2">
        <v>37833.69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1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3942906</v>
      </c>
    </row>
    <row r="39" spans="1:23" x14ac:dyDescent="0.1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1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179</vt:i4>
      </vt:variant>
    </vt:vector>
  </HeadingPairs>
  <TitlesOfParts>
    <vt:vector size="179" baseType="lpstr"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2017-03-26T03:59:08Z</dcterms:modified>
</cp:coreProperties>
</file>