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28" windowWidth="4776" windowHeight="3072"/>
  </bookViews>
  <sheets>
    <sheet name="模板" sheetId="1" r:id="rId1"/>
    <sheet name="20170411" sheetId="3" r:id="rId2"/>
    <sheet name="20170410" sheetId="2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F36" i="1" l="1"/>
  <c r="J32" i="1"/>
  <c r="K32" i="1"/>
  <c r="I77" i="1"/>
  <c r="I32" i="1"/>
  <c r="K77" i="1"/>
  <c r="J77" i="1"/>
  <c r="I34" i="1"/>
  <c r="F78" i="1" l="1"/>
  <c r="F16" i="1" l="1"/>
  <c r="F6" i="1" l="1"/>
  <c r="B85" i="1" s="1"/>
  <c r="I76" i="1"/>
  <c r="I53" i="1"/>
  <c r="I23" i="1"/>
  <c r="I11" i="1"/>
  <c r="I57" i="1"/>
  <c r="I26" i="1"/>
  <c r="J48" i="1"/>
  <c r="J59" i="1"/>
  <c r="K69" i="1"/>
  <c r="J31" i="1"/>
  <c r="I24" i="1"/>
  <c r="K66" i="1"/>
  <c r="K27" i="1"/>
  <c r="J70" i="1"/>
  <c r="J26" i="1"/>
  <c r="J15" i="1"/>
  <c r="I59" i="1"/>
  <c r="K22" i="1"/>
  <c r="K23" i="1"/>
  <c r="K43" i="1"/>
  <c r="I21" i="1"/>
  <c r="K13" i="1"/>
  <c r="J76" i="1"/>
  <c r="I13" i="1"/>
  <c r="I20" i="1"/>
  <c r="K25" i="1"/>
  <c r="K52" i="1"/>
  <c r="J67" i="1"/>
  <c r="J23" i="1"/>
  <c r="K33" i="1"/>
  <c r="K54" i="1"/>
  <c r="I68" i="1"/>
  <c r="J69" i="1"/>
  <c r="I56" i="1"/>
  <c r="J60" i="1"/>
  <c r="K41" i="1"/>
  <c r="J27" i="1"/>
  <c r="J21" i="1"/>
  <c r="I15" i="1"/>
  <c r="I58" i="1"/>
  <c r="K28" i="1"/>
  <c r="J25" i="1"/>
  <c r="J35" i="1"/>
  <c r="K30" i="1"/>
  <c r="K56" i="1"/>
  <c r="J5" i="1"/>
  <c r="K50" i="1"/>
  <c r="K24" i="1"/>
  <c r="K49" i="1"/>
  <c r="K34" i="1"/>
  <c r="J57" i="1"/>
  <c r="K76" i="1"/>
  <c r="I50" i="1"/>
  <c r="K67" i="1"/>
  <c r="K15" i="1"/>
  <c r="I65" i="1"/>
  <c r="K31" i="1"/>
  <c r="J46" i="1"/>
  <c r="J24" i="1"/>
  <c r="K12" i="1"/>
  <c r="I29" i="1"/>
  <c r="K75" i="1"/>
  <c r="I52" i="1"/>
  <c r="I33" i="1"/>
  <c r="K58" i="1"/>
  <c r="J22" i="1"/>
  <c r="I67" i="1"/>
  <c r="I42" i="1"/>
  <c r="I74" i="1"/>
  <c r="K45" i="1"/>
  <c r="I60" i="1"/>
  <c r="J65" i="1"/>
  <c r="I75" i="1"/>
  <c r="J44" i="1"/>
  <c r="I41" i="1"/>
  <c r="J33" i="1"/>
  <c r="I12" i="1"/>
  <c r="J49" i="1"/>
  <c r="J50" i="1"/>
  <c r="J13" i="1"/>
  <c r="J14" i="1"/>
  <c r="I14" i="1"/>
  <c r="I69" i="1"/>
  <c r="J54" i="1"/>
  <c r="I55" i="1"/>
  <c r="J58" i="1"/>
  <c r="I40" i="1"/>
  <c r="I25" i="1"/>
  <c r="J42" i="1"/>
  <c r="K48" i="1"/>
  <c r="I54" i="1"/>
  <c r="K65" i="1"/>
  <c r="K26" i="1"/>
  <c r="I28" i="1"/>
  <c r="K70" i="1"/>
  <c r="K5" i="1"/>
  <c r="J53" i="1"/>
  <c r="K47" i="1"/>
  <c r="J75" i="1"/>
  <c r="I35" i="1"/>
  <c r="I70" i="1"/>
  <c r="J34" i="1"/>
  <c r="I30" i="1"/>
  <c r="I48" i="1"/>
  <c r="J45" i="1"/>
  <c r="K35" i="1"/>
  <c r="K60" i="1"/>
  <c r="I47" i="1"/>
  <c r="K29" i="1"/>
  <c r="J56" i="1"/>
  <c r="K42" i="1"/>
  <c r="J43" i="1"/>
  <c r="J41" i="1"/>
  <c r="J12" i="1"/>
  <c r="I45" i="1"/>
  <c r="I43" i="1"/>
  <c r="J66" i="1"/>
  <c r="J29" i="1"/>
  <c r="I5" i="1"/>
  <c r="K14" i="1"/>
  <c r="J28" i="1"/>
  <c r="J52" i="1"/>
  <c r="J11" i="1"/>
  <c r="K21" i="1"/>
  <c r="J47" i="1"/>
  <c r="K74" i="1"/>
  <c r="K57" i="1"/>
  <c r="I66" i="1"/>
  <c r="I51" i="1"/>
  <c r="K51" i="1"/>
  <c r="K46" i="1"/>
  <c r="I49" i="1"/>
  <c r="K44" i="1"/>
  <c r="J51" i="1"/>
  <c r="J30" i="1"/>
  <c r="J68" i="1"/>
  <c r="I22" i="1"/>
  <c r="J40" i="1"/>
  <c r="K11" i="1"/>
  <c r="J55" i="1"/>
  <c r="I31" i="1"/>
  <c r="I27" i="1"/>
  <c r="K40" i="1"/>
  <c r="K59" i="1"/>
  <c r="K68" i="1"/>
  <c r="K53" i="1"/>
  <c r="I46" i="1"/>
  <c r="J20" i="1"/>
  <c r="K20" i="1"/>
  <c r="I44" i="1"/>
  <c r="J74" i="1"/>
  <c r="K55" i="1"/>
  <c r="B83" i="1" l="1"/>
  <c r="B84" i="1"/>
  <c r="F71" i="1"/>
  <c r="F61" i="1"/>
  <c r="B86" i="1" l="1"/>
</calcChain>
</file>

<file path=xl/sharedStrings.xml><?xml version="1.0" encoding="utf-8"?>
<sst xmlns="http://schemas.openxmlformats.org/spreadsheetml/2006/main" count="726" uniqueCount="135">
  <si>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</si>
  <si>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</si>
  <si>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</si>
  <si>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</si>
  <si>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</si>
  <si>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</si>
  <si>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</si>
  <si>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</si>
  <si>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</si>
  <si>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无预案按上次分红预测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</si>
  <si>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</si>
  <si>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</si>
  <si>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</si>
  <si>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</si>
  <si>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</si>
  <si>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</si>
  <si>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</si>
  <si>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</si>
  <si>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</si>
  <si>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</si>
  <si>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</si>
  <si>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</si>
  <si>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</si>
  <si>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</si>
  <si>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</si>
  <si>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</si>
  <si>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</si>
  <si>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</si>
  <si>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</si>
  <si>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</si>
  <si>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600485.SH</t>
  </si>
  <si>
    <t>信威集团</t>
  </si>
  <si>
    <t>600518.SH</t>
  </si>
  <si>
    <t>康美药业</t>
  </si>
  <si>
    <t>600519.SH</t>
  </si>
  <si>
    <t>贵州茅台</t>
  </si>
  <si>
    <t>600547.SH</t>
  </si>
  <si>
    <t>山东黄金</t>
  </si>
  <si>
    <t>600637.SH</t>
  </si>
  <si>
    <t>东方明珠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</si>
  <si>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</si>
  <si>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</si>
  <si>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</si>
  <si>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</si>
  <si>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</si>
  <si>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</si>
  <si>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</si>
  <si>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</si>
  <si>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</si>
  <si>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</si>
  <si>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</si>
  <si>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</si>
  <si>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</si>
  <si>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</si>
  <si>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</si>
  <si>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</si>
  <si>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</si>
  <si>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</si>
  <si>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</si>
  <si>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</si>
  <si>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</si>
  <si>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</si>
  <si>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</si>
  <si>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</si>
  <si>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</si>
  <si>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</si>
  <si>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</si>
  <si>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</si>
  <si>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</si>
  <si>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</si>
  <si>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</si>
  <si>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</si>
  <si>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</si>
  <si>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</si>
  <si>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</si>
  <si>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</si>
  <si>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</si>
  <si>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</si>
  <si>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</si>
  <si>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</si>
  <si>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</si>
  <si>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</si>
  <si>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</si>
  <si>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</si>
  <si>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</si>
  <si>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</si>
  <si>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</si>
  <si>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</si>
  <si>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</si>
  <si>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</si>
  <si>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</si>
  <si>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</si>
  <si>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</si>
  <si>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</si>
  <si>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</si>
  <si>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</si>
  <si>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601901.SH</t>
  </si>
  <si>
    <t>方正证券</t>
  </si>
  <si>
    <t>601985.SH</t>
  </si>
  <si>
    <t>中国核电</t>
  </si>
  <si>
    <t>601988.SH</t>
  </si>
  <si>
    <t>中国银行</t>
  </si>
  <si>
    <t>601998.SH</t>
  </si>
  <si>
    <t>中信银行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</si>
  <si>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</si>
  <si>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</si>
  <si>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</si>
  <si>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</si>
  <si>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</si>
  <si>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</si>
  <si>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</si>
  <si>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</si>
  <si>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有预案但日期未明确</t>
  </si>
  <si>
    <t>四月</t>
    <phoneticPr fontId="18" type="noConversion"/>
  </si>
  <si>
    <t>明确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</si>
  <si>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</si>
  <si>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</si>
  <si>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</si>
  <si>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</si>
  <si>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2016分红实施情况</t>
    <phoneticPr fontId="18" type="noConversion"/>
  </si>
  <si>
    <t>股权登记日</t>
    <phoneticPr fontId="18" type="noConversion"/>
  </si>
  <si>
    <t>分红日</t>
    <phoneticPr fontId="18" type="noConversion"/>
  </si>
  <si>
    <t>明确，不分红</t>
    <phoneticPr fontId="18" type="noConversion"/>
  </si>
  <si>
    <t>600016.SH</t>
    <phoneticPr fontId="18" type="noConversion"/>
  </si>
  <si>
    <t>民生银行</t>
    <phoneticPr fontId="18" type="noConversion"/>
  </si>
  <si>
    <t>明确，不分红</t>
    <phoneticPr fontId="18" type="noConversion"/>
  </si>
  <si>
    <t>有预案但日期未明确</t>
    <phoneticPr fontId="18" type="noConversion"/>
  </si>
  <si>
    <t>有预案但日期未明确</t>
    <phoneticPr fontId="18" type="noConversion"/>
  </si>
  <si>
    <t>有预案但日期未明确</t>
    <phoneticPr fontId="18" type="noConversion"/>
  </si>
  <si>
    <t>实施</t>
  </si>
  <si>
    <t>2017-03-28</t>
  </si>
  <si>
    <t>2017-03-29</t>
  </si>
  <si>
    <t>董事会预案</t>
  </si>
  <si>
    <t>股东大会通过</t>
  </si>
  <si>
    <t>董事会预案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</si>
</sst>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00"/>
    <numFmt numFmtId="177" formatCode="0.0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4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76" fontId="1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0" fillId="35" borderId="0" xfId="0" applyFont="1" applyFill="1">
      <alignment vertical="center"/>
    </xf>
    <xf numFmtId="0" fontId="20" fillId="34" borderId="0" xfId="0" applyFont="1" applyFill="1" applyAlignment="1">
      <alignment horizontal="center" vertical="center"/>
    </xf>
    <xf numFmtId="0" fontId="14" fillId="34" borderId="0" xfId="0" applyFont="1" applyFill="1">
      <alignment vertical="center"/>
    </xf>
    <xf numFmtId="0" fontId="20" fillId="34" borderId="0" xfId="0" applyFont="1" applyFill="1">
      <alignment vertical="center"/>
    </xf>
    <xf numFmtId="176" fontId="20" fillId="34" borderId="0" xfId="0" applyNumberFormat="1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177" fontId="21" fillId="0" borderId="0" xfId="42" applyNumberFormat="1">
      <alignment vertical="center"/>
    </xf>
    <xf numFmtId="177" fontId="21" fillId="0" borderId="0" xfId="42" applyNumberFormat="1">
      <alignment vertical="center"/>
    </xf>
    <xf numFmtId="177" fontId="21" fillId="0" borderId="0" xfId="42" applyNumberFormat="1">
      <alignment vertical="center"/>
    </xf>
    <xf numFmtId="0" fontId="14" fillId="36" borderId="0" xfId="0" applyFont="1" applyFill="1">
      <alignment vertical="center"/>
    </xf>
    <xf numFmtId="0" fontId="20" fillId="36" borderId="0" xfId="0" applyFont="1" applyFill="1">
      <alignment vertical="center"/>
    </xf>
    <xf numFmtId="0" fontId="0" fillId="36" borderId="0" xfId="0" applyFill="1">
      <alignment vertical="center"/>
    </xf>
    <xf numFmtId="176" fontId="20" fillId="36" borderId="0" xfId="0" applyNumberFormat="1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77" fontId="21" fillId="35" borderId="0" xfId="42" applyNumberFormat="1" applyFill="1">
      <alignment vertical="center"/>
    </xf>
    <xf numFmtId="176" fontId="14" fillId="35" borderId="0" xfId="0" applyNumberFormat="1" applyFont="1" applyFill="1" applyAlignment="1">
      <alignment horizontal="center" vertical="center"/>
    </xf>
    <xf numFmtId="0" fontId="14" fillId="35" borderId="0" xfId="0" applyFont="1" applyFill="1">
      <alignment vertical="center"/>
    </xf>
    <xf numFmtId="176" fontId="14" fillId="34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20" fillId="35" borderId="0" xfId="0" applyNumberFormat="1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abSelected="1" topLeftCell="A46" workbookViewId="0">
      <selection activeCell="B85" sqref="B85"/>
    </sheetView>
  </sheetViews>
  <sheetFormatPr defaultRowHeight="14.4" x14ac:dyDescent="0.25"/>
  <cols>
    <col min="1" max="1" width="11.88671875" customWidth="1"/>
    <col min="3" max="3" width="11.44140625" customWidth="1"/>
    <col min="4" max="4" width="9.44140625" bestFit="1" customWidth="1"/>
    <col min="5" max="6" width="9" bestFit="1" customWidth="1"/>
    <col min="7" max="7" width="21.44140625" customWidth="1"/>
    <col min="8" max="8" width="11.21875" customWidth="1"/>
    <col min="9" max="9" width="16.21875" customWidth="1"/>
    <col min="10" max="10" width="11" customWidth="1"/>
    <col min="11" max="11" width="10.88671875" customWidth="1"/>
  </cols>
  <sheetData>
    <row r="3" spans="1:12" x14ac:dyDescent="0.25">
      <c r="A3" s="2" t="s">
        <v>113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14"/>
      <c r="I4" t="s">
        <v>119</v>
      </c>
      <c r="J4" t="s">
        <v>120</v>
      </c>
      <c r="K4" t="s">
        <v>121</v>
      </c>
    </row>
    <row r="5" spans="1:12" ht="15.6" x14ac:dyDescent="0.25">
      <c r="A5" s="6" t="s">
        <v>62</v>
      </c>
      <c r="B5" s="7" t="s">
        <v>63</v>
      </c>
      <c r="C5" s="7">
        <v>20170328</v>
      </c>
      <c r="D5" s="7">
        <v>20170329</v>
      </c>
      <c r="E5" s="7">
        <v>0.39</v>
      </c>
      <c r="F5" s="7">
        <v>1.0547</v>
      </c>
      <c r="G5" s="8" t="s">
        <v>114</v>
      </c>
      <c r="H5" s="23"/>
      <c r="I5" s="9" t="str">
        <f>[1]!s_div_progress(A5,"20161231")</f>
        <v>实施</v>
      </c>
      <c r="J5" s="11" t="str">
        <f>[1]!s_div_recorddate(A5,"2016/12/31")</f>
        <v>2017-03-28</v>
      </c>
      <c r="K5" s="11" t="str">
        <f>[1]!s_div_exdate(A5,"2016/12/31")</f>
        <v>2017-03-29</v>
      </c>
    </row>
    <row r="6" spans="1:12" x14ac:dyDescent="0.25">
      <c r="A6" s="1" t="s">
        <v>106</v>
      </c>
      <c r="F6" s="2">
        <f>SUM(F1:F5)</f>
        <v>1.0547</v>
      </c>
      <c r="I6" s="11"/>
      <c r="J6" s="11"/>
      <c r="K6" s="11"/>
    </row>
    <row r="7" spans="1:12" x14ac:dyDescent="0.25">
      <c r="I7" s="11"/>
      <c r="J7" s="11"/>
      <c r="K7" s="11"/>
    </row>
    <row r="8" spans="1:12" x14ac:dyDescent="0.25">
      <c r="I8" s="11"/>
      <c r="J8" s="11"/>
      <c r="K8" s="11"/>
    </row>
    <row r="9" spans="1:12" x14ac:dyDescent="0.25">
      <c r="A9" s="2" t="s">
        <v>104</v>
      </c>
      <c r="I9" s="11"/>
      <c r="J9" s="11"/>
      <c r="K9" s="11"/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s="11"/>
      <c r="J10" s="11"/>
      <c r="K10" s="11"/>
    </row>
    <row r="11" spans="1:12" x14ac:dyDescent="0.25">
      <c r="A11" s="20" t="s">
        <v>42</v>
      </c>
      <c r="B11" s="20" t="s">
        <v>43</v>
      </c>
      <c r="C11" s="20">
        <v>20170505</v>
      </c>
      <c r="D11" s="20">
        <v>20170508</v>
      </c>
      <c r="E11" s="20">
        <v>0.6</v>
      </c>
      <c r="F11" s="20">
        <v>2.0329999999999999</v>
      </c>
      <c r="G11" s="20" t="s">
        <v>126</v>
      </c>
      <c r="H11" s="20"/>
      <c r="I11" s="18" t="str">
        <f>[1]!s_div_progress(A11,"20161231")</f>
        <v>董事会预案</v>
      </c>
      <c r="J11" s="18">
        <f>[1]!s_div_recorddate(A11,"2016/12/31")</f>
        <v>0</v>
      </c>
      <c r="K11" s="18">
        <f>[1]!s_div_exdate(A11,"2016/12/31")</f>
        <v>0</v>
      </c>
    </row>
    <row r="12" spans="1:12" x14ac:dyDescent="0.25">
      <c r="A12" t="s">
        <v>18</v>
      </c>
      <c r="B12" t="s">
        <v>19</v>
      </c>
      <c r="C12">
        <v>20170516</v>
      </c>
      <c r="D12">
        <v>20170517</v>
      </c>
      <c r="E12">
        <v>0.32279999999999998</v>
      </c>
      <c r="F12">
        <v>1.196</v>
      </c>
      <c r="G12" t="s">
        <v>9</v>
      </c>
      <c r="H12" s="14"/>
      <c r="I12" s="10">
        <f>[1]!s_div_progress(A12,"20161231")</f>
        <v>0</v>
      </c>
      <c r="J12" s="11">
        <f>[1]!s_div_recorddate(A12,"2016/12/31")</f>
        <v>0</v>
      </c>
      <c r="K12" s="11">
        <f>[1]!s_div_exdate(A12,"2016/12/31")</f>
        <v>0</v>
      </c>
    </row>
    <row r="13" spans="1:12" x14ac:dyDescent="0.25">
      <c r="A13" s="26" t="s">
        <v>88</v>
      </c>
      <c r="B13" s="27" t="s">
        <v>89</v>
      </c>
      <c r="C13" s="27">
        <v>20170517</v>
      </c>
      <c r="D13" s="27">
        <v>20170518</v>
      </c>
      <c r="E13" s="27">
        <v>0.2</v>
      </c>
      <c r="F13" s="27">
        <v>0.2316</v>
      </c>
      <c r="G13" s="27" t="s">
        <v>9</v>
      </c>
      <c r="H13" s="28"/>
      <c r="I13" s="29" t="str">
        <f>[1]!s_div_progress(A13,"20161231")</f>
        <v>董事会预案</v>
      </c>
      <c r="J13" s="30">
        <f>[1]!s_div_recorddate(A13,"2016/12/31")</f>
        <v>0</v>
      </c>
      <c r="K13" s="30">
        <f>[1]!s_div_exdate(A13,"2016/12/31")</f>
        <v>0</v>
      </c>
    </row>
    <row r="14" spans="1:12" x14ac:dyDescent="0.25">
      <c r="A14" s="34" t="s">
        <v>72</v>
      </c>
      <c r="B14" s="17" t="s">
        <v>73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38" t="str">
        <f>[1]!s_div_progress(A14,"20161231")</f>
        <v>董事会预案</v>
      </c>
      <c r="J14" s="39">
        <f>[1]!s_div_recorddate(A14,"2016/12/31")</f>
        <v>0</v>
      </c>
      <c r="K14" s="39">
        <f>[1]!s_div_exdate(A14,"2016/12/31")</f>
        <v>0</v>
      </c>
    </row>
    <row r="15" spans="1:12" x14ac:dyDescent="0.25">
      <c r="A15" t="s">
        <v>32</v>
      </c>
      <c r="B15" t="s">
        <v>33</v>
      </c>
      <c r="C15">
        <v>20170529</v>
      </c>
      <c r="D15">
        <v>20170531</v>
      </c>
      <c r="E15">
        <v>0.18909999999999999</v>
      </c>
      <c r="F15">
        <v>0.33410000000000001</v>
      </c>
      <c r="G15" t="s">
        <v>9</v>
      </c>
      <c r="H15" s="14"/>
      <c r="I15" s="10">
        <f>[1]!s_div_progress(A15,"20161231")</f>
        <v>0</v>
      </c>
      <c r="J15" s="11">
        <f>[1]!s_div_recorddate(A15,"2016/12/31")</f>
        <v>0</v>
      </c>
      <c r="K15" s="11">
        <f>[1]!s_div_exdate(A15,"2016/12/31")</f>
        <v>0</v>
      </c>
      <c r="L15" s="1"/>
    </row>
    <row r="16" spans="1:12" x14ac:dyDescent="0.25">
      <c r="A16" s="1" t="s">
        <v>106</v>
      </c>
      <c r="F16" s="2">
        <f>SUM(F11:F15)</f>
        <v>4.2071899999999998</v>
      </c>
      <c r="H16" s="14"/>
      <c r="I16" s="11"/>
      <c r="J16" s="11"/>
      <c r="K16" s="11"/>
      <c r="L16" s="1"/>
    </row>
    <row r="17" spans="1:12" x14ac:dyDescent="0.25">
      <c r="I17" s="11"/>
      <c r="J17" s="11"/>
      <c r="K17" s="11"/>
      <c r="L17" s="1"/>
    </row>
    <row r="18" spans="1:12" x14ac:dyDescent="0.25">
      <c r="A18" s="2" t="s">
        <v>105</v>
      </c>
      <c r="I18" s="11"/>
      <c r="J18" s="11"/>
      <c r="K18" s="11"/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I19" s="11"/>
      <c r="J19" s="11"/>
      <c r="K19" s="11"/>
    </row>
    <row r="20" spans="1:12" x14ac:dyDescent="0.25">
      <c r="A20" t="s">
        <v>54</v>
      </c>
      <c r="B20" t="s">
        <v>55</v>
      </c>
      <c r="C20">
        <v>20170605</v>
      </c>
      <c r="D20">
        <v>20170606</v>
      </c>
      <c r="E20">
        <v>0.64549999999999996</v>
      </c>
      <c r="F20">
        <v>4.7973999999999997</v>
      </c>
      <c r="G20" t="s">
        <v>9</v>
      </c>
      <c r="I20" s="10">
        <f>[1]!s_div_progress(A20,"20161231")</f>
        <v>0</v>
      </c>
      <c r="J20" s="11">
        <f>[1]!s_div_recorddate(A20,"2016/12/31")</f>
        <v>0</v>
      </c>
      <c r="K20" s="11">
        <f>[1]!s_div_exdate(A20,"2016/12/31")</f>
        <v>0</v>
      </c>
    </row>
    <row r="21" spans="1:12" ht="15.6" x14ac:dyDescent="0.25">
      <c r="A21" t="s">
        <v>26</v>
      </c>
      <c r="B21" t="s">
        <v>27</v>
      </c>
      <c r="C21">
        <v>20170607</v>
      </c>
      <c r="D21">
        <v>20170608</v>
      </c>
      <c r="E21">
        <v>6.8599999999999994E-2</v>
      </c>
      <c r="F21">
        <v>7.8200000000000006E-2</v>
      </c>
      <c r="G21" t="s">
        <v>9</v>
      </c>
      <c r="H21" s="24"/>
      <c r="I21" s="10">
        <f>[1]!s_div_progress(A21,"20161231")</f>
        <v>0</v>
      </c>
      <c r="J21" s="11">
        <f>[1]!s_div_recorddate(A21,"2016/12/31")</f>
        <v>0</v>
      </c>
      <c r="K21" s="11">
        <f>[1]!s_div_exdate(A21,"2016/12/31")</f>
        <v>0</v>
      </c>
    </row>
    <row r="22" spans="1:12" x14ac:dyDescent="0.25">
      <c r="A22" s="20" t="s">
        <v>94</v>
      </c>
      <c r="B22" s="20" t="s">
        <v>95</v>
      </c>
      <c r="C22" s="20">
        <v>20170607</v>
      </c>
      <c r="D22" s="20">
        <v>20170608</v>
      </c>
      <c r="E22" s="20">
        <v>0.02</v>
      </c>
      <c r="F22" s="20">
        <v>5.8517E-2</v>
      </c>
      <c r="G22" s="20" t="s">
        <v>126</v>
      </c>
      <c r="H22" s="20"/>
      <c r="I22" s="18" t="str">
        <f>[1]!s_div_progress(A22,"20161231")</f>
        <v>董事会预案</v>
      </c>
      <c r="J22" s="20">
        <f>[1]!s_div_recorddate(A22,"2016/12/31")</f>
        <v>0</v>
      </c>
      <c r="K22" s="20">
        <f>[1]!s_div_exdate(A22,"2016/12/31")</f>
        <v>0</v>
      </c>
    </row>
    <row r="23" spans="1:12" ht="15.6" x14ac:dyDescent="0.25">
      <c r="A23" s="6" t="s">
        <v>36</v>
      </c>
      <c r="B23" s="8" t="s">
        <v>37</v>
      </c>
      <c r="C23" s="8">
        <v>20170615</v>
      </c>
      <c r="D23" s="8">
        <v>20170616</v>
      </c>
      <c r="E23" s="8">
        <v>0.1</v>
      </c>
      <c r="F23" s="8">
        <v>4.3700000000000003E-2</v>
      </c>
      <c r="G23" s="8" t="s">
        <v>112</v>
      </c>
      <c r="H23" s="24"/>
      <c r="I23" s="16" t="str">
        <f>[1]!s_div_progress(A23,"20161231")</f>
        <v>董事会预案</v>
      </c>
      <c r="J23" s="11">
        <f>[1]!s_div_recorddate(A23,"2016/12/31")</f>
        <v>0</v>
      </c>
      <c r="K23" s="11">
        <f>[1]!s_div_exdate(A23,"2016/12/31")</f>
        <v>0</v>
      </c>
    </row>
    <row r="24" spans="1:12" ht="15.6" x14ac:dyDescent="0.25">
      <c r="A24" t="s">
        <v>82</v>
      </c>
      <c r="B24" t="s">
        <v>83</v>
      </c>
      <c r="C24">
        <v>20170615</v>
      </c>
      <c r="D24">
        <v>20170616</v>
      </c>
      <c r="E24">
        <v>0.25719999999999998</v>
      </c>
      <c r="F24">
        <v>2.2082000000000002</v>
      </c>
      <c r="G24" t="s">
        <v>9</v>
      </c>
      <c r="H24" s="24"/>
      <c r="I24" s="10">
        <f>[1]!s_div_progress(A24,"20161231")</f>
        <v>0</v>
      </c>
      <c r="J24" s="11">
        <f>[1]!s_div_recorddate(A24,"2016/12/31")</f>
        <v>0</v>
      </c>
      <c r="K24" s="11">
        <f>[1]!s_div_exdate(A24,"2016/12/31")</f>
        <v>0</v>
      </c>
    </row>
    <row r="25" spans="1:12" x14ac:dyDescent="0.25">
      <c r="A25" s="20" t="s">
        <v>46</v>
      </c>
      <c r="B25" s="20" t="s">
        <v>47</v>
      </c>
      <c r="C25" s="20">
        <v>20170616</v>
      </c>
      <c r="D25" s="20">
        <v>20170619</v>
      </c>
      <c r="E25" s="20">
        <v>0.15</v>
      </c>
      <c r="F25" s="20">
        <v>0.279783</v>
      </c>
      <c r="G25" s="20" t="s">
        <v>126</v>
      </c>
      <c r="H25" s="20"/>
      <c r="I25" s="18" t="str">
        <f>[1]!s_div_progress(A25,"20161231")</f>
        <v>董事会预案</v>
      </c>
      <c r="J25" s="20">
        <f>[1]!s_div_recorddate(A25,"2016/12/31")</f>
        <v>0</v>
      </c>
      <c r="K25" s="20">
        <f>[1]!s_div_exdate(A25,"2016/12/31")</f>
        <v>0</v>
      </c>
    </row>
    <row r="26" spans="1:12" ht="15.6" x14ac:dyDescent="0.25">
      <c r="A26" s="19" t="s">
        <v>48</v>
      </c>
      <c r="B26" s="20" t="s">
        <v>49</v>
      </c>
      <c r="C26" s="20">
        <v>20170616</v>
      </c>
      <c r="D26" s="20">
        <v>20170619</v>
      </c>
      <c r="E26" s="20">
        <v>0.189</v>
      </c>
      <c r="F26" s="20">
        <v>0.25459999999999999</v>
      </c>
      <c r="G26" s="20" t="s">
        <v>112</v>
      </c>
      <c r="H26" s="25"/>
      <c r="I26" s="21" t="str">
        <f>[1]!s_div_progress(A26,"20161231")</f>
        <v>董事会预案</v>
      </c>
      <c r="J26" s="18">
        <f>[1]!s_div_recorddate(A26,"2016/12/31")</f>
        <v>0</v>
      </c>
      <c r="K26" s="18">
        <f>[1]!s_div_exdate(A26,"2016/12/31")</f>
        <v>0</v>
      </c>
    </row>
    <row r="27" spans="1:12" ht="15.6" x14ac:dyDescent="0.25">
      <c r="A27" s="6" t="s">
        <v>80</v>
      </c>
      <c r="B27" s="8" t="s">
        <v>81</v>
      </c>
      <c r="C27" s="8">
        <v>20170616</v>
      </c>
      <c r="D27" s="8">
        <v>20170619</v>
      </c>
      <c r="E27" s="8">
        <v>0.24</v>
      </c>
      <c r="F27" s="8">
        <v>0.2407</v>
      </c>
      <c r="G27" s="8" t="s">
        <v>112</v>
      </c>
      <c r="H27" s="25"/>
      <c r="I27" s="9" t="str">
        <f>[1]!s_div_progress(A27,"20161231")</f>
        <v>董事会预案</v>
      </c>
      <c r="J27" s="11">
        <f>[1]!s_div_recorddate(A27,"2016/12/31")</f>
        <v>0</v>
      </c>
      <c r="K27" s="11">
        <f>[1]!s_div_exdate(A27,"2016/12/31")</f>
        <v>0</v>
      </c>
    </row>
    <row r="28" spans="1:12" ht="15.6" x14ac:dyDescent="0.25">
      <c r="A28" t="s">
        <v>28</v>
      </c>
      <c r="B28" t="s">
        <v>29</v>
      </c>
      <c r="C28">
        <v>20170621</v>
      </c>
      <c r="D28">
        <v>20170622</v>
      </c>
      <c r="E28">
        <v>3.2000000000000002E-3</v>
      </c>
      <c r="F28">
        <v>4.1000000000000003E-3</v>
      </c>
      <c r="G28" t="s">
        <v>9</v>
      </c>
      <c r="H28" s="25"/>
      <c r="I28" s="10">
        <f>[1]!s_div_progress(A28,"20161231")</f>
        <v>0</v>
      </c>
      <c r="J28" s="11">
        <f>[1]!s_div_recorddate(A28,"2016/12/31")</f>
        <v>0</v>
      </c>
      <c r="K28" s="11">
        <f>[1]!s_div_exdate(A28,"2016/12/31")</f>
        <v>0</v>
      </c>
    </row>
    <row r="29" spans="1:12" ht="15.6" x14ac:dyDescent="0.25">
      <c r="A29" s="34" t="s">
        <v>7</v>
      </c>
      <c r="B29" s="17" t="s">
        <v>8</v>
      </c>
      <c r="C29" s="17">
        <v>20170622</v>
      </c>
      <c r="D29" s="17">
        <v>20170623</v>
      </c>
      <c r="E29" s="17">
        <v>0.48699999999999999</v>
      </c>
      <c r="F29" s="17">
        <v>3.1294</v>
      </c>
      <c r="G29" s="17" t="s">
        <v>127</v>
      </c>
      <c r="H29" s="32"/>
      <c r="I29" s="33" t="str">
        <f>[1]!s_div_progress(A29,"20161231")</f>
        <v>董事会预案</v>
      </c>
      <c r="J29" s="31">
        <f>[1]!s_div_recorddate(A29,"2016/12/31")</f>
        <v>0</v>
      </c>
      <c r="K29" s="31">
        <f>[1]!s_div_exdate(A29,"2016/12/31")</f>
        <v>0</v>
      </c>
    </row>
    <row r="30" spans="1:12" ht="15.6" x14ac:dyDescent="0.25">
      <c r="A30" s="6" t="s">
        <v>10</v>
      </c>
      <c r="B30" s="8" t="s">
        <v>11</v>
      </c>
      <c r="C30" s="8">
        <v>20170623</v>
      </c>
      <c r="D30" s="8">
        <v>20170626</v>
      </c>
      <c r="E30" s="8">
        <v>0.17</v>
      </c>
      <c r="F30" s="8">
        <v>1.0262</v>
      </c>
      <c r="G30" s="8" t="s">
        <v>112</v>
      </c>
      <c r="H30" s="25"/>
      <c r="I30" s="9" t="str">
        <f>[1]!s_div_progress(A30,"20161231")</f>
        <v>董事会预案</v>
      </c>
      <c r="J30" s="11">
        <f>[1]!s_div_recorddate(A30,"2016/12/31")</f>
        <v>0</v>
      </c>
      <c r="K30" s="11">
        <f>[1]!s_div_exdate(A30,"2016/12/31")</f>
        <v>0</v>
      </c>
    </row>
    <row r="31" spans="1:12" x14ac:dyDescent="0.25">
      <c r="A31" s="19" t="s">
        <v>100</v>
      </c>
      <c r="B31" s="20" t="s">
        <v>101</v>
      </c>
      <c r="C31" s="20">
        <v>20170623</v>
      </c>
      <c r="D31" s="20">
        <v>20170626</v>
      </c>
      <c r="E31" s="20">
        <v>0.16800000000000001</v>
      </c>
      <c r="F31" s="20">
        <v>2.057194</v>
      </c>
      <c r="G31" s="8" t="s">
        <v>128</v>
      </c>
      <c r="H31" s="20"/>
      <c r="I31" s="35" t="str">
        <f>[1]!s_div_progress(A31,"20161231")</f>
        <v>董事会预案</v>
      </c>
      <c r="J31" s="36">
        <f>[1]!s_div_recorddate(A31,"2016/12/31")</f>
        <v>0</v>
      </c>
      <c r="K31" s="36">
        <f>[1]!s_div_exdate(A31,"2016/12/31")</f>
        <v>0</v>
      </c>
    </row>
    <row r="32" spans="1:12" s="14" customFormat="1" x14ac:dyDescent="0.25">
      <c r="A32" s="20" t="s">
        <v>123</v>
      </c>
      <c r="B32" s="20" t="s">
        <v>124</v>
      </c>
      <c r="C32" s="20">
        <v>20170623</v>
      </c>
      <c r="D32" s="20">
        <v>20170624</v>
      </c>
      <c r="E32" s="20">
        <v>0.16500000000000001</v>
      </c>
      <c r="F32" s="20">
        <v>2.3982610000000002</v>
      </c>
      <c r="G32" s="20" t="s">
        <v>126</v>
      </c>
      <c r="H32" s="20"/>
      <c r="I32" s="18" t="str">
        <f>[1]!s_div_progress(A32,"20161231")</f>
        <v>董事会预案</v>
      </c>
      <c r="J32" s="20">
        <f>[1]!s_div_recorddate(A32,"2016/12/31")</f>
        <v>0</v>
      </c>
      <c r="K32" s="20">
        <f>[1]!s_div_exdate(A32,"2016/12/31")</f>
        <v>0</v>
      </c>
    </row>
    <row r="33" spans="1:11" x14ac:dyDescent="0.25">
      <c r="A33" t="s">
        <v>60</v>
      </c>
      <c r="B33" t="s">
        <v>61</v>
      </c>
      <c r="C33">
        <v>20170627</v>
      </c>
      <c r="D33">
        <v>20170628</v>
      </c>
      <c r="E33">
        <v>0.14899999999999999</v>
      </c>
      <c r="F33">
        <v>4.2799999999999998E-2</v>
      </c>
      <c r="G33" t="s">
        <v>9</v>
      </c>
      <c r="I33" s="10">
        <f>[1]!s_div_progress(A33,"20161231")</f>
        <v>0</v>
      </c>
      <c r="J33" s="11">
        <f>[1]!s_div_recorddate(A33,"2016/12/31")</f>
        <v>0</v>
      </c>
      <c r="K33" s="11">
        <f>[1]!s_div_exdate(A33,"2016/12/31")</f>
        <v>0</v>
      </c>
    </row>
    <row r="34" spans="1:11" x14ac:dyDescent="0.25">
      <c r="A34" s="6" t="s">
        <v>20</v>
      </c>
      <c r="B34" s="8" t="s">
        <v>21</v>
      </c>
      <c r="C34" s="8">
        <v>0</v>
      </c>
      <c r="D34" s="8">
        <v>0</v>
      </c>
      <c r="E34" s="8">
        <v>0</v>
      </c>
      <c r="F34" s="8">
        <v>0</v>
      </c>
      <c r="G34" s="8" t="s">
        <v>122</v>
      </c>
      <c r="I34" s="9" t="str">
        <f>[1]!s_div_progress(A34,"20161231")</f>
        <v>董事会预案</v>
      </c>
      <c r="J34" s="11">
        <f>[1]!s_div_recorddate(A34,"2016/12/31")</f>
        <v>0</v>
      </c>
      <c r="K34" s="11">
        <f>[1]!s_div_exdate(A34,"2016/12/31")</f>
        <v>0</v>
      </c>
    </row>
    <row r="35" spans="1:11" x14ac:dyDescent="0.25">
      <c r="A35" s="19" t="s">
        <v>90</v>
      </c>
      <c r="B35" s="19" t="s">
        <v>91</v>
      </c>
      <c r="C35" s="19">
        <v>20170629</v>
      </c>
      <c r="D35" s="19">
        <v>20170630</v>
      </c>
      <c r="E35" s="19">
        <v>0.19439999999999999</v>
      </c>
      <c r="F35" s="19">
        <v>0.16950000000000001</v>
      </c>
      <c r="G35" s="20" t="s">
        <v>112</v>
      </c>
      <c r="H35" s="19"/>
      <c r="I35" s="22" t="str">
        <f>[1]!s_div_progress(A35,"20161231")</f>
        <v>董事会预案</v>
      </c>
      <c r="J35" s="19">
        <f>[1]!s_div_recorddate(A35,"2016/12/31")</f>
        <v>0</v>
      </c>
      <c r="K35" s="19">
        <f>[1]!s_div_exdate(A35,"2016/12/31")</f>
        <v>0</v>
      </c>
    </row>
    <row r="36" spans="1:11" x14ac:dyDescent="0.25">
      <c r="A36" s="1" t="s">
        <v>106</v>
      </c>
      <c r="F36" s="2">
        <f>SUM(F20:F35)</f>
        <v>16.788554999999999</v>
      </c>
      <c r="I36" s="11"/>
      <c r="J36" s="11"/>
      <c r="K36" s="11"/>
    </row>
    <row r="37" spans="1:11" x14ac:dyDescent="0.25">
      <c r="A37" s="1"/>
      <c r="F37" s="3"/>
      <c r="I37" s="11"/>
      <c r="J37" s="11"/>
      <c r="K37" s="11"/>
    </row>
    <row r="38" spans="1:11" x14ac:dyDescent="0.25">
      <c r="A38" s="2" t="s">
        <v>107</v>
      </c>
      <c r="F38" s="3"/>
      <c r="I38" s="11"/>
      <c r="J38" s="11"/>
      <c r="K38" s="11"/>
    </row>
    <row r="39" spans="1:1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I39" s="11"/>
      <c r="J39" s="11"/>
      <c r="K39" s="11"/>
    </row>
    <row r="40" spans="1:11" x14ac:dyDescent="0.25">
      <c r="A40" s="20" t="s">
        <v>12</v>
      </c>
      <c r="B40" s="20" t="s">
        <v>13</v>
      </c>
      <c r="C40" s="20">
        <v>20170630</v>
      </c>
      <c r="D40" s="20">
        <v>20170631</v>
      </c>
      <c r="E40" s="20">
        <v>0.1</v>
      </c>
      <c r="F40" s="20">
        <v>0.18887799999999999</v>
      </c>
      <c r="G40" s="20" t="s">
        <v>126</v>
      </c>
      <c r="H40" s="20"/>
      <c r="I40" s="18" t="str">
        <f>[1]!s_div_progress(A40,"20161231")</f>
        <v>董事会预案</v>
      </c>
      <c r="J40" s="20">
        <f>[1]!s_div_recorddate(A40,"2016/12/31")</f>
        <v>0</v>
      </c>
      <c r="K40" s="20">
        <f>[1]!s_div_exdate(A40,"2016/12/31")</f>
        <v>0</v>
      </c>
    </row>
    <row r="41" spans="1:11" x14ac:dyDescent="0.25">
      <c r="A41" t="s">
        <v>34</v>
      </c>
      <c r="B41" t="s">
        <v>35</v>
      </c>
      <c r="C41">
        <v>20170630</v>
      </c>
      <c r="D41">
        <v>20170703</v>
      </c>
      <c r="E41">
        <v>6.3486000000000002</v>
      </c>
      <c r="F41">
        <v>1.8317000000000001</v>
      </c>
      <c r="G41" t="s">
        <v>9</v>
      </c>
      <c r="I41" s="10">
        <f>[1]!s_div_progress(A41,"20161231")</f>
        <v>0</v>
      </c>
      <c r="J41" s="11">
        <f>[1]!s_div_recorddate(A41,"2016/12/31")</f>
        <v>0</v>
      </c>
      <c r="K41" s="11">
        <f>[1]!s_div_exdate(A41,"2016/12/31")</f>
        <v>0</v>
      </c>
    </row>
    <row r="42" spans="1:11" x14ac:dyDescent="0.25">
      <c r="A42" s="6" t="s">
        <v>52</v>
      </c>
      <c r="B42" s="7" t="s">
        <v>53</v>
      </c>
      <c r="C42" s="7">
        <v>20170703</v>
      </c>
      <c r="D42" s="7">
        <v>20170704</v>
      </c>
      <c r="E42" s="8">
        <v>2.97</v>
      </c>
      <c r="F42" s="8">
        <v>3.3755000000000002</v>
      </c>
      <c r="G42" s="8" t="s">
        <v>112</v>
      </c>
      <c r="I42" s="9" t="str">
        <f>[1]!s_div_progress(A42,"20161231")</f>
        <v>董事会预案</v>
      </c>
      <c r="J42" s="11">
        <f>[1]!s_div_recorddate(A42,"2016/12/31")</f>
        <v>0</v>
      </c>
      <c r="K42" s="11">
        <f>[1]!s_div_exdate(A42,"2016/12/31")</f>
        <v>0</v>
      </c>
    </row>
    <row r="43" spans="1:11" x14ac:dyDescent="0.25">
      <c r="A43" s="6" t="s">
        <v>66</v>
      </c>
      <c r="B43" s="8" t="s">
        <v>67</v>
      </c>
      <c r="C43" s="8">
        <v>20170704</v>
      </c>
      <c r="D43" s="8">
        <v>20170705</v>
      </c>
      <c r="E43" s="8">
        <v>0.55000000000000004</v>
      </c>
      <c r="F43" s="8">
        <v>3.4405999999999999</v>
      </c>
      <c r="G43" s="8" t="s">
        <v>112</v>
      </c>
      <c r="I43" s="9" t="str">
        <f>[1]!s_div_progress(A43,"20161231")</f>
        <v>董事会预案</v>
      </c>
      <c r="J43" s="11">
        <f>[1]!s_div_recorddate(A43,"2016/12/31")</f>
        <v>0</v>
      </c>
      <c r="K43" s="11">
        <f>[1]!s_div_exdate(A43,"2016/12/31")</f>
        <v>0</v>
      </c>
    </row>
    <row r="44" spans="1:11" x14ac:dyDescent="0.25">
      <c r="A44" t="s">
        <v>22</v>
      </c>
      <c r="B44" t="s">
        <v>23</v>
      </c>
      <c r="C44">
        <v>20170706</v>
      </c>
      <c r="D44">
        <v>20170707</v>
      </c>
      <c r="E44">
        <v>0.62790000000000001</v>
      </c>
      <c r="F44">
        <v>0.59709999999999996</v>
      </c>
      <c r="G44" t="s">
        <v>9</v>
      </c>
      <c r="I44" s="10">
        <f>[1]!s_div_progress(A44,"20161231")</f>
        <v>0</v>
      </c>
      <c r="J44" s="11">
        <f>[1]!s_div_recorddate(A44,"2016/12/31")</f>
        <v>0</v>
      </c>
      <c r="K44" s="11">
        <f>[1]!s_div_exdate(A44,"2016/12/31")</f>
        <v>0</v>
      </c>
    </row>
    <row r="45" spans="1:11" x14ac:dyDescent="0.25">
      <c r="A45" t="s">
        <v>50</v>
      </c>
      <c r="B45" t="s">
        <v>51</v>
      </c>
      <c r="C45">
        <v>20170706</v>
      </c>
      <c r="D45">
        <v>20170707</v>
      </c>
      <c r="E45">
        <v>0.2092</v>
      </c>
      <c r="F45">
        <v>0.71419999999999995</v>
      </c>
      <c r="G45" t="s">
        <v>9</v>
      </c>
      <c r="I45" s="10">
        <f>[1]!s_div_progress(A45,"20161231")</f>
        <v>0</v>
      </c>
      <c r="J45" s="11">
        <f>[1]!s_div_recorddate(A45,"2016/12/31")</f>
        <v>0</v>
      </c>
      <c r="K45" s="11">
        <f>[1]!s_div_exdate(A45,"2016/12/31")</f>
        <v>0</v>
      </c>
    </row>
    <row r="46" spans="1:11" x14ac:dyDescent="0.25">
      <c r="A46" s="19" t="s">
        <v>64</v>
      </c>
      <c r="B46" s="19" t="s">
        <v>65</v>
      </c>
      <c r="C46" s="19">
        <v>20170706</v>
      </c>
      <c r="D46" s="19">
        <v>20170707</v>
      </c>
      <c r="E46" s="19">
        <v>0.17</v>
      </c>
      <c r="F46" s="19">
        <v>3.7248000000000001</v>
      </c>
      <c r="G46" s="20" t="s">
        <v>112</v>
      </c>
      <c r="H46" s="19"/>
      <c r="I46" s="22" t="str">
        <f>[1]!s_div_progress(A46,"20161231")</f>
        <v>董事会预案</v>
      </c>
      <c r="J46" s="19">
        <f>[1]!s_div_recorddate(A46,"2016/12/31")</f>
        <v>0</v>
      </c>
      <c r="K46" s="19">
        <f>[1]!s_div_exdate(A46,"2016/12/31")</f>
        <v>0</v>
      </c>
    </row>
    <row r="47" spans="1:11" x14ac:dyDescent="0.25">
      <c r="A47" s="19" t="s">
        <v>24</v>
      </c>
      <c r="B47" s="20" t="s">
        <v>25</v>
      </c>
      <c r="C47" s="20">
        <v>20170707</v>
      </c>
      <c r="D47" s="20">
        <v>20170710</v>
      </c>
      <c r="E47" s="20">
        <v>1.65</v>
      </c>
      <c r="F47" s="20">
        <v>2.9761000000000002</v>
      </c>
      <c r="G47" s="20" t="s">
        <v>126</v>
      </c>
      <c r="H47" s="20"/>
      <c r="I47" s="21" t="str">
        <f>[1]!s_div_progress(A47,"20161231")</f>
        <v>董事会预案</v>
      </c>
      <c r="J47" s="18">
        <f>[1]!s_div_recorddate(A47,"2016/12/31")</f>
        <v>0</v>
      </c>
      <c r="K47" s="18">
        <f>[1]!s_div_exdate(A47,"2016/12/31")</f>
        <v>0</v>
      </c>
    </row>
    <row r="48" spans="1:11" x14ac:dyDescent="0.25">
      <c r="A48" s="20" t="s">
        <v>76</v>
      </c>
      <c r="B48" s="20" t="s">
        <v>77</v>
      </c>
      <c r="C48" s="20">
        <v>20170707</v>
      </c>
      <c r="D48" s="20">
        <v>20170710</v>
      </c>
      <c r="E48" s="20">
        <v>0.23430000000000001</v>
      </c>
      <c r="F48" s="20">
        <v>2.8348520000000001</v>
      </c>
      <c r="G48" s="20" t="s">
        <v>126</v>
      </c>
      <c r="H48" s="20"/>
      <c r="I48" s="18" t="str">
        <f>[1]!s_div_progress(A48,"20161231")</f>
        <v>董事会预案</v>
      </c>
      <c r="J48" s="20">
        <f>[1]!s_div_recorddate(A48,"2016/12/31")</f>
        <v>0</v>
      </c>
      <c r="K48" s="20">
        <f>[1]!s_div_exdate(A48,"2016/12/31")</f>
        <v>0</v>
      </c>
    </row>
    <row r="49" spans="1:11" x14ac:dyDescent="0.25">
      <c r="A49" t="s">
        <v>56</v>
      </c>
      <c r="B49" t="s">
        <v>57</v>
      </c>
      <c r="C49">
        <v>20170710</v>
      </c>
      <c r="D49">
        <v>20170711</v>
      </c>
      <c r="E49">
        <v>0.21429999999999999</v>
      </c>
      <c r="F49">
        <v>1.2474000000000001</v>
      </c>
      <c r="G49" t="s">
        <v>9</v>
      </c>
      <c r="I49" s="10">
        <f>[1]!s_div_progress(A49,"20161231")</f>
        <v>0</v>
      </c>
      <c r="J49" s="11">
        <f>[1]!s_div_recorddate(A49,"2016/12/31")</f>
        <v>0</v>
      </c>
      <c r="K49" s="11">
        <f>[1]!s_div_exdate(A49,"2016/12/31")</f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7" t="s">
        <v>112</v>
      </c>
      <c r="H50" s="5"/>
      <c r="I50" s="33" t="str">
        <f>[1]!s_div_progress(A50,"20161231")</f>
        <v>股东大会通过</v>
      </c>
      <c r="J50" s="11">
        <f>[1]!s_div_recorddate(A50,"2016/12/31")</f>
        <v>0</v>
      </c>
      <c r="K50" s="11">
        <f>[1]!s_div_exdate(A50,"2016/12/31")</f>
        <v>0</v>
      </c>
    </row>
    <row r="51" spans="1:11" x14ac:dyDescent="0.25">
      <c r="A51" s="6" t="s">
        <v>16</v>
      </c>
      <c r="B51" s="8" t="s">
        <v>17</v>
      </c>
      <c r="C51" s="8">
        <v>20170712</v>
      </c>
      <c r="D51" s="8">
        <v>20170713</v>
      </c>
      <c r="E51" s="8">
        <v>0.74</v>
      </c>
      <c r="F51" s="8">
        <v>4.5861000000000001</v>
      </c>
      <c r="G51" s="8" t="s">
        <v>112</v>
      </c>
      <c r="H51" s="8"/>
      <c r="I51" s="16" t="str">
        <f>[1]!s_div_progress(A51,"20161231")</f>
        <v>董事会预案</v>
      </c>
      <c r="J51" s="11">
        <f>[1]!s_div_recorddate(A51,"2016/12/31")</f>
        <v>0</v>
      </c>
      <c r="K51" s="11">
        <f>[1]!s_div_exdate(A51,"2016/12/31")</f>
        <v>0</v>
      </c>
    </row>
    <row r="52" spans="1:11" x14ac:dyDescent="0.25">
      <c r="A52" s="19" t="s">
        <v>68</v>
      </c>
      <c r="B52" s="19" t="s">
        <v>69</v>
      </c>
      <c r="C52" s="19">
        <v>20170712</v>
      </c>
      <c r="D52" s="19">
        <v>20170713</v>
      </c>
      <c r="E52" s="19">
        <v>0.27150000000000002</v>
      </c>
      <c r="F52" s="19">
        <v>4.3476999999999997</v>
      </c>
      <c r="G52" s="20" t="s">
        <v>112</v>
      </c>
      <c r="H52" s="19"/>
      <c r="I52" s="22" t="str">
        <f>[1]!s_div_progress(A52,"20161231")</f>
        <v>董事会预案</v>
      </c>
      <c r="J52" s="19">
        <f>[1]!s_div_recorddate(A52,"2016/12/31")</f>
        <v>0</v>
      </c>
      <c r="K52" s="19">
        <f>[1]!s_div_exdate(A52,"2016/12/31")</f>
        <v>0</v>
      </c>
    </row>
    <row r="53" spans="1:11" x14ac:dyDescent="0.25">
      <c r="A53" s="20" t="s">
        <v>92</v>
      </c>
      <c r="B53" s="20" t="s">
        <v>93</v>
      </c>
      <c r="C53" s="20">
        <v>20170712</v>
      </c>
      <c r="D53" s="20">
        <v>20170713</v>
      </c>
      <c r="E53" s="20">
        <v>9.8000000000000004E-2</v>
      </c>
      <c r="F53" s="20">
        <v>0.91089699999999996</v>
      </c>
      <c r="G53" s="20" t="s">
        <v>126</v>
      </c>
      <c r="H53" s="20"/>
      <c r="I53" s="18" t="str">
        <f>[1]!s_div_progress(A53,"20161231")</f>
        <v>董事会预案</v>
      </c>
      <c r="J53" s="20">
        <f>[1]!s_div_recorddate(A53,"2016/12/31")</f>
        <v>0</v>
      </c>
      <c r="K53" s="20">
        <f>[1]!s_div_exdate(A53,"2016/12/31")</f>
        <v>0</v>
      </c>
    </row>
    <row r="54" spans="1:11" x14ac:dyDescent="0.25">
      <c r="A54" t="s">
        <v>98</v>
      </c>
      <c r="B54" t="s">
        <v>99</v>
      </c>
      <c r="C54">
        <v>20170712</v>
      </c>
      <c r="D54">
        <v>20170713</v>
      </c>
      <c r="E54">
        <v>8.8900000000000007E-2</v>
      </c>
      <c r="F54">
        <v>0.1986</v>
      </c>
      <c r="G54" t="s">
        <v>9</v>
      </c>
      <c r="I54" s="10">
        <f>[1]!s_div_progress(A54,"20161231")</f>
        <v>0</v>
      </c>
      <c r="J54" s="11">
        <f>[1]!s_div_recorddate(A54,"2016/12/31")</f>
        <v>0</v>
      </c>
      <c r="K54" s="11">
        <f>[1]!s_div_exdate(A54,"2016/12/31")</f>
        <v>0</v>
      </c>
    </row>
    <row r="55" spans="1:11" x14ac:dyDescent="0.25">
      <c r="A55" t="s">
        <v>30</v>
      </c>
      <c r="B55" t="s">
        <v>31</v>
      </c>
      <c r="C55">
        <v>20170714</v>
      </c>
      <c r="D55">
        <v>20170717</v>
      </c>
      <c r="E55">
        <v>5.4000000000000003E-3</v>
      </c>
      <c r="F55">
        <v>3.0000000000000001E-3</v>
      </c>
      <c r="G55" t="s">
        <v>9</v>
      </c>
      <c r="I55" s="10">
        <f>[1]!s_div_progress(A55,"20161231")</f>
        <v>0</v>
      </c>
      <c r="J55" s="11">
        <f>[1]!s_div_recorddate(A55,"2016/12/31")</f>
        <v>0</v>
      </c>
      <c r="K55" s="11">
        <f>[1]!s_div_exdate(A55,"2016/12/31")</f>
        <v>0</v>
      </c>
    </row>
    <row r="56" spans="1:11" x14ac:dyDescent="0.25">
      <c r="A56" s="6" t="s">
        <v>40</v>
      </c>
      <c r="B56" s="6" t="s">
        <v>41</v>
      </c>
      <c r="C56" s="6">
        <v>20170714</v>
      </c>
      <c r="D56" s="6">
        <v>20170717</v>
      </c>
      <c r="E56" s="6">
        <v>0.22</v>
      </c>
      <c r="F56" s="6">
        <v>1.1000000000000001</v>
      </c>
      <c r="G56" s="6" t="s">
        <v>112</v>
      </c>
      <c r="H56" s="6"/>
      <c r="I56" s="37" t="str">
        <f>[1]!s_div_progress(A56,"20161231")</f>
        <v>董事会预案</v>
      </c>
      <c r="J56" s="6">
        <f>[1]!s_div_recorddate(A56,"2016/12/31")</f>
        <v>0</v>
      </c>
      <c r="K56" s="6">
        <f>[1]!s_div_exdate(A56,"2016/12/31")</f>
        <v>0</v>
      </c>
    </row>
    <row r="57" spans="1:11" x14ac:dyDescent="0.25">
      <c r="A57" s="20" t="s">
        <v>58</v>
      </c>
      <c r="B57" s="20" t="s">
        <v>59</v>
      </c>
      <c r="C57" s="20">
        <v>20170718</v>
      </c>
      <c r="D57" s="20">
        <v>20170719</v>
      </c>
      <c r="E57" s="20">
        <v>0.16</v>
      </c>
      <c r="F57" s="20">
        <v>0.42698999999999998</v>
      </c>
      <c r="G57" s="20" t="s">
        <v>126</v>
      </c>
      <c r="H57" s="20"/>
      <c r="I57" s="18" t="str">
        <f>[1]!s_div_progress(A57,"20161231")</f>
        <v>董事会预案</v>
      </c>
      <c r="J57" s="20">
        <f>[1]!s_div_recorddate(A57,"2016/12/31")</f>
        <v>0</v>
      </c>
      <c r="K57" s="20">
        <f>[1]!s_div_exdate(A57,"2016/12/31")</f>
        <v>0</v>
      </c>
    </row>
    <row r="58" spans="1:11" x14ac:dyDescent="0.25">
      <c r="A58" s="20" t="s">
        <v>96</v>
      </c>
      <c r="B58" s="20" t="s">
        <v>97</v>
      </c>
      <c r="C58" s="20">
        <v>20170719</v>
      </c>
      <c r="D58" s="20">
        <v>20170720</v>
      </c>
      <c r="E58" s="20">
        <v>0</v>
      </c>
      <c r="F58" s="20">
        <v>0</v>
      </c>
      <c r="G58" s="20" t="s">
        <v>125</v>
      </c>
      <c r="H58" s="20"/>
      <c r="I58" s="18" t="str">
        <f>[1]!s_div_progress(A58,"20161231")</f>
        <v>董事会预案</v>
      </c>
      <c r="J58" s="20">
        <f>[1]!s_div_recorddate(A58,"2016/12/31")</f>
        <v>0</v>
      </c>
      <c r="K58" s="20">
        <f>[1]!s_div_exdate(A58,"2016/12/31")</f>
        <v>0</v>
      </c>
    </row>
    <row r="59" spans="1:11" x14ac:dyDescent="0.25">
      <c r="A59" s="6" t="s">
        <v>102</v>
      </c>
      <c r="B59" s="8" t="s">
        <v>103</v>
      </c>
      <c r="C59" s="8">
        <v>20170724</v>
      </c>
      <c r="D59" s="8">
        <v>20170725</v>
      </c>
      <c r="E59" s="8">
        <v>0.215</v>
      </c>
      <c r="F59" s="8">
        <v>0.39</v>
      </c>
      <c r="G59" s="8" t="s">
        <v>112</v>
      </c>
      <c r="I59" s="9" t="str">
        <f>[1]!s_div_progress(A59,"20161231")</f>
        <v>董事会预案</v>
      </c>
      <c r="J59" s="11">
        <f>[1]!s_div_recorddate(A59,"2016/12/31")</f>
        <v>0</v>
      </c>
      <c r="K59" s="11">
        <f>[1]!s_div_exdate(A59,"2016/12/31")</f>
        <v>0</v>
      </c>
    </row>
    <row r="60" spans="1:11" x14ac:dyDescent="0.25">
      <c r="A60" t="s">
        <v>38</v>
      </c>
      <c r="B60" t="s">
        <v>39</v>
      </c>
      <c r="C60">
        <v>20170726</v>
      </c>
      <c r="D60">
        <v>20170727</v>
      </c>
      <c r="E60">
        <v>0.19289999999999999</v>
      </c>
      <c r="F60">
        <v>0.1434</v>
      </c>
      <c r="G60" t="s">
        <v>9</v>
      </c>
      <c r="I60" s="10">
        <f>[1]!s_div_progress(A60,"20161231")</f>
        <v>0</v>
      </c>
      <c r="J60" s="11">
        <f>[1]!s_div_recorddate(A60,"2016/12/31")</f>
        <v>0</v>
      </c>
      <c r="K60" s="11">
        <f>[1]!s_div_exdate(A60,"2016/12/31")</f>
        <v>0</v>
      </c>
    </row>
    <row r="61" spans="1:11" x14ac:dyDescent="0.25">
      <c r="A61" s="1" t="s">
        <v>106</v>
      </c>
      <c r="F61" s="2">
        <f>SUM(F40:F60)</f>
        <v>33.686816999999991</v>
      </c>
      <c r="I61" s="11"/>
      <c r="J61" s="11"/>
      <c r="K61" s="11"/>
    </row>
    <row r="62" spans="1:11" x14ac:dyDescent="0.25">
      <c r="I62" s="11"/>
      <c r="J62" s="11"/>
      <c r="K62" s="11"/>
    </row>
    <row r="63" spans="1:11" x14ac:dyDescent="0.25">
      <c r="A63" s="2" t="s">
        <v>108</v>
      </c>
      <c r="I63" s="11"/>
      <c r="J63" s="11"/>
      <c r="K63" s="11"/>
    </row>
    <row r="64" spans="1:1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I64" s="11"/>
      <c r="J64" s="11"/>
      <c r="K64" s="11"/>
    </row>
    <row r="65" spans="1:11" x14ac:dyDescent="0.25">
      <c r="A65" s="20" t="s">
        <v>84</v>
      </c>
      <c r="B65" s="20" t="s">
        <v>85</v>
      </c>
      <c r="C65" s="20">
        <v>20170804</v>
      </c>
      <c r="D65" s="20">
        <v>20170807</v>
      </c>
      <c r="E65" s="20">
        <v>0.5</v>
      </c>
      <c r="F65" s="20">
        <v>1.0121</v>
      </c>
      <c r="G65" s="20" t="s">
        <v>126</v>
      </c>
      <c r="H65" s="20"/>
      <c r="I65" s="18" t="str">
        <f>[1]!s_div_progress(A65,"20161231")</f>
        <v>董事会预案</v>
      </c>
      <c r="J65" s="20">
        <f>[1]!s_div_recorddate(A65,"2016/12/31")</f>
        <v>0</v>
      </c>
      <c r="K65" s="20">
        <f>[1]!s_div_exdate(A65,"2016/12/31")</f>
        <v>0</v>
      </c>
    </row>
    <row r="66" spans="1:11" x14ac:dyDescent="0.25">
      <c r="A66" s="6" t="s">
        <v>86</v>
      </c>
      <c r="B66" s="6" t="s">
        <v>87</v>
      </c>
      <c r="C66" s="6">
        <v>20170804</v>
      </c>
      <c r="D66" s="6">
        <v>20170807</v>
      </c>
      <c r="E66" s="6">
        <v>0.21</v>
      </c>
      <c r="F66" s="6">
        <v>1.1575</v>
      </c>
      <c r="G66" s="6" t="s">
        <v>112</v>
      </c>
      <c r="H66" s="6"/>
      <c r="I66" s="37" t="str">
        <f>[1]!s_div_progress(A66,"20161231")</f>
        <v>董事会预案</v>
      </c>
      <c r="J66" s="6">
        <f>[1]!s_div_recorddate(A66,"2016/12/31")</f>
        <v>0</v>
      </c>
      <c r="K66" s="6">
        <f>[1]!s_div_exdate(A66,"2016/12/31")</f>
        <v>0</v>
      </c>
    </row>
    <row r="67" spans="1:11" x14ac:dyDescent="0.25">
      <c r="A67" s="6" t="s">
        <v>70</v>
      </c>
      <c r="B67" s="6" t="s">
        <v>71</v>
      </c>
      <c r="C67" s="6">
        <v>20170809</v>
      </c>
      <c r="D67" s="6">
        <v>20170810</v>
      </c>
      <c r="E67" s="6">
        <v>0.48</v>
      </c>
      <c r="F67" s="6">
        <v>0.248</v>
      </c>
      <c r="G67" s="6" t="s">
        <v>112</v>
      </c>
      <c r="H67" s="6"/>
      <c r="I67" s="37" t="str">
        <f>[1]!s_div_progress(A67,"20161231")</f>
        <v>董事会预案</v>
      </c>
      <c r="J67" s="6">
        <f>[1]!s_div_recorddate(A67,"2016/12/31")</f>
        <v>0</v>
      </c>
      <c r="K67" s="6">
        <f>[1]!s_div_exdate(A67,"2016/12/31")</f>
        <v>0</v>
      </c>
    </row>
    <row r="68" spans="1:11" x14ac:dyDescent="0.25">
      <c r="A68" s="6" t="s">
        <v>78</v>
      </c>
      <c r="B68" s="6" t="s">
        <v>79</v>
      </c>
      <c r="C68" s="6">
        <v>20170810</v>
      </c>
      <c r="D68" s="6">
        <v>20170811</v>
      </c>
      <c r="E68" s="6">
        <v>0.7</v>
      </c>
      <c r="F68" s="6">
        <v>1.3048999999999999</v>
      </c>
      <c r="G68" s="6" t="s">
        <v>112</v>
      </c>
      <c r="H68" s="6"/>
      <c r="I68" s="37" t="str">
        <f>[1]!s_div_progress(A68,"20161231")</f>
        <v>董事会预案</v>
      </c>
      <c r="J68" s="6">
        <f>[1]!s_div_recorddate(A68,"2016/12/31")</f>
        <v>0</v>
      </c>
      <c r="K68" s="6">
        <f>[1]!s_div_exdate(A68,"2016/12/31")</f>
        <v>0</v>
      </c>
    </row>
    <row r="69" spans="1:11" x14ac:dyDescent="0.25">
      <c r="A69" s="20" t="s">
        <v>74</v>
      </c>
      <c r="B69" s="20" t="s">
        <v>75</v>
      </c>
      <c r="C69" s="20">
        <v>20170811</v>
      </c>
      <c r="D69" s="20">
        <v>20170814</v>
      </c>
      <c r="E69" s="20">
        <v>8.7999999999999995E-2</v>
      </c>
      <c r="F69" s="20">
        <v>0.37609999999999999</v>
      </c>
      <c r="G69" s="20" t="s">
        <v>126</v>
      </c>
      <c r="H69" s="20"/>
      <c r="I69" s="18" t="str">
        <f>[1]!s_div_progress(A69,"20161231")</f>
        <v>董事会预案</v>
      </c>
      <c r="J69" s="20">
        <f>[1]!s_div_recorddate(A69,"2016/12/31")</f>
        <v>0</v>
      </c>
      <c r="K69" s="20">
        <f>[1]!s_div_exdate(A69,"2016/12/31")</f>
        <v>0</v>
      </c>
    </row>
    <row r="70" spans="1:11" x14ac:dyDescent="0.25">
      <c r="A70" s="6" t="s">
        <v>14</v>
      </c>
      <c r="B70" s="8" t="s">
        <v>15</v>
      </c>
      <c r="C70" s="8">
        <v>20170818</v>
      </c>
      <c r="D70" s="8">
        <v>20170821</v>
      </c>
      <c r="E70" s="8">
        <v>0.35</v>
      </c>
      <c r="F70" s="8">
        <v>1.63</v>
      </c>
      <c r="G70" s="8" t="s">
        <v>112</v>
      </c>
      <c r="I70" s="9" t="str">
        <f>[1]!s_div_progress(A70,"20161231")</f>
        <v>董事会预案</v>
      </c>
      <c r="J70" s="11">
        <f>[1]!s_div_recorddate(A70,"2016/12/31")</f>
        <v>0</v>
      </c>
      <c r="K70" s="11">
        <f>[1]!s_div_exdate(A70,"2016/12/31")</f>
        <v>0</v>
      </c>
    </row>
    <row r="71" spans="1:11" x14ac:dyDescent="0.25">
      <c r="A71" s="1" t="s">
        <v>106</v>
      </c>
      <c r="F71" s="2">
        <f>SUM(F65:F70)</f>
        <v>5.7286000000000001</v>
      </c>
      <c r="I71" s="11"/>
      <c r="J71" s="11"/>
      <c r="K71" s="11"/>
    </row>
    <row r="72" spans="1:11" x14ac:dyDescent="0.25">
      <c r="I72" s="11"/>
      <c r="J72" s="11"/>
      <c r="K72" s="11"/>
    </row>
    <row r="73" spans="1:11" x14ac:dyDescent="0.25">
      <c r="A73" s="2" t="s">
        <v>109</v>
      </c>
      <c r="I73" s="11"/>
      <c r="J73" s="11"/>
      <c r="K73" s="11"/>
    </row>
    <row r="74" spans="1:11" x14ac:dyDescent="0.25">
      <c r="A74" s="18" t="s">
        <v>10</v>
      </c>
      <c r="B74" s="18" t="s">
        <v>11</v>
      </c>
      <c r="C74" s="18">
        <v>20170920</v>
      </c>
      <c r="D74" s="18">
        <v>20170921</v>
      </c>
      <c r="E74" s="18">
        <v>0.12690000000000001</v>
      </c>
      <c r="F74" s="18">
        <v>0.7661</v>
      </c>
      <c r="G74" s="18" t="s">
        <v>9</v>
      </c>
      <c r="H74" s="18"/>
      <c r="I74" s="18" t="str">
        <f>[1]!s_div_progress(A74,"20161231")</f>
        <v>董事会预案</v>
      </c>
      <c r="J74" s="18">
        <f>[1]!s_div_recorddate(A74,"2016/12/31")</f>
        <v>0</v>
      </c>
      <c r="K74" s="18">
        <f>[1]!s_div_exdate(A74,"2016/12/31")</f>
        <v>0</v>
      </c>
    </row>
    <row r="75" spans="1:11" x14ac:dyDescent="0.25">
      <c r="A75" s="18" t="s">
        <v>94</v>
      </c>
      <c r="B75" s="18" t="s">
        <v>95</v>
      </c>
      <c r="C75" s="18">
        <v>20170920</v>
      </c>
      <c r="D75" s="18">
        <v>20170921</v>
      </c>
      <c r="E75" s="18">
        <v>3.5000000000000001E-3</v>
      </c>
      <c r="F75" s="18">
        <v>9.7000000000000003E-3</v>
      </c>
      <c r="G75" s="18" t="s">
        <v>9</v>
      </c>
      <c r="H75" s="18"/>
      <c r="I75" s="18" t="str">
        <f>[1]!s_div_progress(A75,"20161231")</f>
        <v>董事会预案</v>
      </c>
      <c r="J75" s="18">
        <f>[1]!s_div_recorddate(A75,"2016/12/31")</f>
        <v>0</v>
      </c>
      <c r="K75" s="18">
        <f>[1]!s_div_exdate(A75,"2016/12/31")</f>
        <v>0</v>
      </c>
    </row>
    <row r="76" spans="1:11" x14ac:dyDescent="0.25">
      <c r="A76" s="20" t="s">
        <v>48</v>
      </c>
      <c r="B76" s="20" t="s">
        <v>49</v>
      </c>
      <c r="C76" s="20">
        <v>20170928</v>
      </c>
      <c r="D76" s="20">
        <v>20170929</v>
      </c>
      <c r="E76" s="20">
        <v>7.9600000000000004E-2</v>
      </c>
      <c r="F76" s="20">
        <v>0.10979999999999999</v>
      </c>
      <c r="G76" s="20" t="s">
        <v>9</v>
      </c>
      <c r="H76" s="20"/>
      <c r="I76" s="18" t="str">
        <f>[1]!s_div_progress(A76,"20161231")</f>
        <v>董事会预案</v>
      </c>
      <c r="J76" s="20">
        <f>[1]!s_div_recorddate(A76,"2016/12/31")</f>
        <v>0</v>
      </c>
      <c r="K76" s="20">
        <f>[1]!s_div_exdate(A76,"2016/12/31")</f>
        <v>0</v>
      </c>
    </row>
    <row r="77" spans="1:11" s="14" customFormat="1" x14ac:dyDescent="0.25">
      <c r="A77" s="20" t="s">
        <v>123</v>
      </c>
      <c r="B77" s="20" t="s">
        <v>124</v>
      </c>
      <c r="C77" s="20">
        <v>20170830</v>
      </c>
      <c r="D77" s="20">
        <v>20170926</v>
      </c>
      <c r="E77" s="20">
        <v>0.11</v>
      </c>
      <c r="F77" s="20">
        <v>1.3920999999999999</v>
      </c>
      <c r="G77" s="20" t="s">
        <v>9</v>
      </c>
      <c r="H77" s="20"/>
      <c r="I77" s="18" t="str">
        <f>[1]!s_div_progress(A77,"20161231")</f>
        <v>董事会预案</v>
      </c>
      <c r="J77" s="20">
        <f>[1]!s_div_progress(B77,"20161231")</f>
        <v>0</v>
      </c>
      <c r="K77" s="20">
        <f>[1]!s_div_progress(C77,"20161231")</f>
        <v>0</v>
      </c>
    </row>
    <row r="78" spans="1:11" x14ac:dyDescent="0.25">
      <c r="A78" s="1" t="s">
        <v>106</v>
      </c>
      <c r="F78" s="2">
        <f>SUM(F74:F77)</f>
        <v>2.2776999999999998</v>
      </c>
    </row>
    <row r="82" spans="1:2" x14ac:dyDescent="0.25">
      <c r="A82" s="1" t="s">
        <v>110</v>
      </c>
      <c r="B82" s="1" t="s">
        <v>111</v>
      </c>
    </row>
    <row r="83" spans="1:2" x14ac:dyDescent="0.25">
      <c r="A83" s="1" t="s">
        <v>115</v>
      </c>
      <c r="B83">
        <f>$F$6</f>
        <v>1.0547</v>
      </c>
    </row>
    <row r="84" spans="1:2" x14ac:dyDescent="0.25">
      <c r="A84" s="1" t="s">
        <v>116</v>
      </c>
      <c r="B84">
        <f>$F$6+$F$16</f>
        <v>5.2618899999999993</v>
      </c>
    </row>
    <row r="85" spans="1:2" x14ac:dyDescent="0.25">
      <c r="A85" s="1" t="s">
        <v>117</v>
      </c>
      <c r="B85">
        <f>$F$6+$F$16+SUM($F$20:$F$29)</f>
        <v>16.356490000000001</v>
      </c>
    </row>
    <row r="86" spans="1:2" x14ac:dyDescent="0.25">
      <c r="A86" s="1" t="s">
        <v>118</v>
      </c>
      <c r="B86">
        <f>$F$6+$F$16+$F$36+$F$61+$F$71+$F$78</f>
        <v>63.74356199999999</v>
      </c>
    </row>
    <row r="87" spans="1:2" x14ac:dyDescent="0.25">
      <c r="A87" s="15"/>
      <c r="B87" s="14"/>
    </row>
    <row r="88" spans="1:2" x14ac:dyDescent="0.25">
      <c r="A88" s="15"/>
      <c r="B88" s="14"/>
    </row>
    <row r="89" spans="1:2" x14ac:dyDescent="0.25">
      <c r="A89" s="13"/>
      <c r="B89" s="12"/>
    </row>
    <row r="90" spans="1:2" x14ac:dyDescent="0.25">
      <c r="A90" s="13"/>
      <c r="B90" s="12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C7" sqref="C7"/>
    </sheetView>
  </sheetViews>
  <sheetFormatPr defaultRowHeight="14.4" x14ac:dyDescent="0.25"/>
  <cols>
    <col min="1" max="1" width="11.88671875" style="14" customWidth="1"/>
    <col min="2" max="2" width="8.88671875" style="14"/>
    <col min="3" max="3" width="11.44140625" style="14" customWidth="1"/>
    <col min="4" max="4" width="9.44140625" style="14" bestFit="1" customWidth="1"/>
    <col min="5" max="6" width="9" style="14" bestFit="1" customWidth="1"/>
    <col min="7" max="7" width="21.44140625" style="14" customWidth="1"/>
    <col min="8" max="8" width="11.21875" style="14" customWidth="1"/>
    <col min="9" max="9" width="16.21875" style="14" customWidth="1"/>
    <col min="10" max="10" width="11" style="14" customWidth="1"/>
    <col min="11" max="11" width="10.88671875" style="14" customWidth="1"/>
    <col min="12" max="16384" width="8.88671875" style="14"/>
  </cols>
  <sheetData>
    <row r="3" spans="1:12" x14ac:dyDescent="0.25">
      <c r="A3" s="2" t="s">
        <v>113</v>
      </c>
    </row>
    <row r="4" spans="1:12" x14ac:dyDescent="0.25">
      <c r="A4" s="14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I4" s="14" t="s">
        <v>119</v>
      </c>
      <c r="J4" s="14" t="s">
        <v>120</v>
      </c>
      <c r="K4" s="14" t="s">
        <v>121</v>
      </c>
    </row>
    <row r="5" spans="1:12" ht="15.6" x14ac:dyDescent="0.25">
      <c r="A5" s="6" t="s">
        <v>62</v>
      </c>
      <c r="B5" s="8" t="s">
        <v>63</v>
      </c>
      <c r="C5" s="8">
        <v>20170328</v>
      </c>
      <c r="D5" s="8">
        <v>20170329</v>
      </c>
      <c r="E5" s="8">
        <v>0.39</v>
      </c>
      <c r="F5" s="8">
        <v>1.0547</v>
      </c>
      <c r="G5" s="8" t="s">
        <v>114</v>
      </c>
      <c r="H5" s="25"/>
      <c r="I5" s="9" t="s">
        <v>129</v>
      </c>
      <c r="J5" s="11" t="s">
        <v>130</v>
      </c>
      <c r="K5" s="11" t="s">
        <v>131</v>
      </c>
    </row>
    <row r="6" spans="1:12" x14ac:dyDescent="0.25">
      <c r="A6" s="15" t="s">
        <v>106</v>
      </c>
      <c r="F6" s="2">
        <v>1.0547</v>
      </c>
      <c r="I6" s="11"/>
      <c r="J6" s="11"/>
      <c r="K6" s="11"/>
    </row>
    <row r="7" spans="1:12" x14ac:dyDescent="0.25">
      <c r="I7" s="11"/>
      <c r="J7" s="11"/>
      <c r="K7" s="11"/>
    </row>
    <row r="8" spans="1:12" x14ac:dyDescent="0.25">
      <c r="I8" s="11"/>
      <c r="J8" s="11"/>
      <c r="K8" s="11"/>
    </row>
    <row r="9" spans="1:12" x14ac:dyDescent="0.25">
      <c r="A9" s="2" t="s">
        <v>104</v>
      </c>
      <c r="I9" s="11"/>
      <c r="J9" s="11"/>
      <c r="K9" s="11"/>
    </row>
    <row r="10" spans="1:12" x14ac:dyDescent="0.25">
      <c r="A10" s="14" t="s">
        <v>0</v>
      </c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I10" s="11"/>
      <c r="J10" s="11"/>
      <c r="K10" s="11"/>
    </row>
    <row r="11" spans="1:12" x14ac:dyDescent="0.25">
      <c r="A11" s="20" t="s">
        <v>42</v>
      </c>
      <c r="B11" s="20" t="s">
        <v>43</v>
      </c>
      <c r="C11" s="20">
        <v>20170505</v>
      </c>
      <c r="D11" s="20">
        <v>20170508</v>
      </c>
      <c r="E11" s="20">
        <v>0.6</v>
      </c>
      <c r="F11" s="20">
        <v>2.0329999999999999</v>
      </c>
      <c r="G11" s="20" t="s">
        <v>126</v>
      </c>
      <c r="H11" s="20"/>
      <c r="I11" s="18" t="s">
        <v>132</v>
      </c>
      <c r="J11" s="18">
        <v>0</v>
      </c>
      <c r="K11" s="18">
        <v>0</v>
      </c>
    </row>
    <row r="12" spans="1:12" x14ac:dyDescent="0.25">
      <c r="A12" s="14" t="s">
        <v>18</v>
      </c>
      <c r="B12" s="14" t="s">
        <v>19</v>
      </c>
      <c r="C12" s="14">
        <v>20170516</v>
      </c>
      <c r="D12" s="14">
        <v>20170517</v>
      </c>
      <c r="E12" s="14">
        <v>0.32279999999999998</v>
      </c>
      <c r="F12" s="14">
        <v>1.196</v>
      </c>
      <c r="G12" s="14" t="s">
        <v>9</v>
      </c>
      <c r="I12" s="10">
        <v>0</v>
      </c>
      <c r="J12" s="11">
        <v>0</v>
      </c>
      <c r="K12" s="11">
        <v>0</v>
      </c>
    </row>
    <row r="13" spans="1:12" x14ac:dyDescent="0.25">
      <c r="A13" s="26" t="s">
        <v>88</v>
      </c>
      <c r="B13" s="27" t="s">
        <v>89</v>
      </c>
      <c r="C13" s="27">
        <v>20170517</v>
      </c>
      <c r="D13" s="27">
        <v>20170518</v>
      </c>
      <c r="E13" s="27">
        <v>0.2</v>
      </c>
      <c r="F13" s="27">
        <v>0.2316</v>
      </c>
      <c r="G13" s="27" t="s">
        <v>9</v>
      </c>
      <c r="H13" s="28"/>
      <c r="I13" s="29" t="s">
        <v>132</v>
      </c>
      <c r="J13" s="30">
        <v>0</v>
      </c>
      <c r="K13" s="30">
        <v>0</v>
      </c>
    </row>
    <row r="14" spans="1:12" x14ac:dyDescent="0.25">
      <c r="A14" s="34" t="s">
        <v>72</v>
      </c>
      <c r="B14" s="17" t="s">
        <v>73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38" t="s">
        <v>132</v>
      </c>
      <c r="J14" s="39">
        <v>0</v>
      </c>
      <c r="K14" s="39">
        <v>0</v>
      </c>
    </row>
    <row r="15" spans="1:12" x14ac:dyDescent="0.25">
      <c r="A15" s="14" t="s">
        <v>32</v>
      </c>
      <c r="B15" s="14" t="s">
        <v>33</v>
      </c>
      <c r="C15" s="14">
        <v>20170529</v>
      </c>
      <c r="D15" s="14">
        <v>20170531</v>
      </c>
      <c r="E15" s="14">
        <v>0.18909999999999999</v>
      </c>
      <c r="F15" s="14">
        <v>0.33410000000000001</v>
      </c>
      <c r="G15" s="14" t="s">
        <v>9</v>
      </c>
      <c r="I15" s="10">
        <v>0</v>
      </c>
      <c r="J15" s="11">
        <v>0</v>
      </c>
      <c r="K15" s="11">
        <v>0</v>
      </c>
      <c r="L15" s="15"/>
    </row>
    <row r="16" spans="1:12" x14ac:dyDescent="0.25">
      <c r="A16" s="15" t="s">
        <v>106</v>
      </c>
      <c r="F16" s="2">
        <v>4.2071899999999998</v>
      </c>
      <c r="I16" s="11"/>
      <c r="J16" s="11"/>
      <c r="K16" s="11"/>
      <c r="L16" s="15"/>
    </row>
    <row r="17" spans="1:12" x14ac:dyDescent="0.25">
      <c r="I17" s="11"/>
      <c r="J17" s="11"/>
      <c r="K17" s="11"/>
      <c r="L17" s="15"/>
    </row>
    <row r="18" spans="1:12" x14ac:dyDescent="0.25">
      <c r="A18" s="2" t="s">
        <v>105</v>
      </c>
      <c r="I18" s="11"/>
      <c r="J18" s="11"/>
      <c r="K18" s="11"/>
    </row>
    <row r="19" spans="1:12" x14ac:dyDescent="0.25">
      <c r="A19" s="14" t="s">
        <v>0</v>
      </c>
      <c r="B19" s="14" t="s">
        <v>1</v>
      </c>
      <c r="C19" s="14" t="s">
        <v>2</v>
      </c>
      <c r="D19" s="14" t="s">
        <v>3</v>
      </c>
      <c r="E19" s="14" t="s">
        <v>4</v>
      </c>
      <c r="F19" s="14" t="s">
        <v>5</v>
      </c>
      <c r="G19" s="14" t="s">
        <v>6</v>
      </c>
      <c r="I19" s="11"/>
      <c r="J19" s="11"/>
      <c r="K19" s="11"/>
    </row>
    <row r="20" spans="1:12" x14ac:dyDescent="0.25">
      <c r="A20" s="14" t="s">
        <v>54</v>
      </c>
      <c r="B20" s="14" t="s">
        <v>55</v>
      </c>
      <c r="C20" s="14">
        <v>20170605</v>
      </c>
      <c r="D20" s="14">
        <v>20170606</v>
      </c>
      <c r="E20" s="14">
        <v>0.64549999999999996</v>
      </c>
      <c r="F20" s="14">
        <v>4.7973999999999997</v>
      </c>
      <c r="G20" s="14" t="s">
        <v>9</v>
      </c>
      <c r="I20" s="10">
        <v>0</v>
      </c>
      <c r="J20" s="11">
        <v>0</v>
      </c>
      <c r="K20" s="11">
        <v>0</v>
      </c>
    </row>
    <row r="21" spans="1:12" ht="15.6" x14ac:dyDescent="0.25">
      <c r="A21" s="14" t="s">
        <v>26</v>
      </c>
      <c r="B21" s="14" t="s">
        <v>27</v>
      </c>
      <c r="C21" s="14">
        <v>20170607</v>
      </c>
      <c r="D21" s="14">
        <v>20170608</v>
      </c>
      <c r="E21" s="14">
        <v>6.8599999999999994E-2</v>
      </c>
      <c r="F21" s="14">
        <v>7.8200000000000006E-2</v>
      </c>
      <c r="G21" s="14" t="s">
        <v>9</v>
      </c>
      <c r="H21" s="25"/>
      <c r="I21" s="10">
        <v>0</v>
      </c>
      <c r="J21" s="11">
        <v>0</v>
      </c>
      <c r="K21" s="11">
        <v>0</v>
      </c>
    </row>
    <row r="22" spans="1:12" x14ac:dyDescent="0.25">
      <c r="A22" s="20" t="s">
        <v>94</v>
      </c>
      <c r="B22" s="20" t="s">
        <v>95</v>
      </c>
      <c r="C22" s="20">
        <v>20170607</v>
      </c>
      <c r="D22" s="20">
        <v>20170608</v>
      </c>
      <c r="E22" s="20">
        <v>0.02</v>
      </c>
      <c r="F22" s="20">
        <v>5.8517E-2</v>
      </c>
      <c r="G22" s="20" t="s">
        <v>126</v>
      </c>
      <c r="H22" s="20"/>
      <c r="I22" s="18" t="s">
        <v>132</v>
      </c>
      <c r="J22" s="20">
        <v>0</v>
      </c>
      <c r="K22" s="20">
        <v>0</v>
      </c>
    </row>
    <row r="23" spans="1:12" ht="15.6" x14ac:dyDescent="0.25">
      <c r="A23" s="6" t="s">
        <v>36</v>
      </c>
      <c r="B23" s="8" t="s">
        <v>37</v>
      </c>
      <c r="C23" s="8">
        <v>20170615</v>
      </c>
      <c r="D23" s="8">
        <v>20170616</v>
      </c>
      <c r="E23" s="8">
        <v>0.1</v>
      </c>
      <c r="F23" s="8">
        <v>4.3700000000000003E-2</v>
      </c>
      <c r="G23" s="8" t="s">
        <v>112</v>
      </c>
      <c r="H23" s="25"/>
      <c r="I23" s="16" t="s">
        <v>132</v>
      </c>
      <c r="J23" s="11">
        <v>0</v>
      </c>
      <c r="K23" s="11">
        <v>0</v>
      </c>
    </row>
    <row r="24" spans="1:12" ht="15.6" x14ac:dyDescent="0.25">
      <c r="A24" s="14" t="s">
        <v>82</v>
      </c>
      <c r="B24" s="14" t="s">
        <v>83</v>
      </c>
      <c r="C24" s="14">
        <v>20170615</v>
      </c>
      <c r="D24" s="14">
        <v>20170616</v>
      </c>
      <c r="E24" s="14">
        <v>0.25719999999999998</v>
      </c>
      <c r="F24" s="14">
        <v>2.2082000000000002</v>
      </c>
      <c r="G24" s="14" t="s">
        <v>9</v>
      </c>
      <c r="H24" s="25"/>
      <c r="I24" s="10">
        <v>0</v>
      </c>
      <c r="J24" s="11">
        <v>0</v>
      </c>
      <c r="K24" s="11">
        <v>0</v>
      </c>
    </row>
    <row r="25" spans="1:12" x14ac:dyDescent="0.25">
      <c r="A25" s="20" t="s">
        <v>46</v>
      </c>
      <c r="B25" s="20" t="s">
        <v>47</v>
      </c>
      <c r="C25" s="20">
        <v>20170616</v>
      </c>
      <c r="D25" s="20">
        <v>20170619</v>
      </c>
      <c r="E25" s="20">
        <v>0.15</v>
      </c>
      <c r="F25" s="20">
        <v>0.279783</v>
      </c>
      <c r="G25" s="20" t="s">
        <v>126</v>
      </c>
      <c r="H25" s="20"/>
      <c r="I25" s="18" t="s">
        <v>132</v>
      </c>
      <c r="J25" s="20">
        <v>0</v>
      </c>
      <c r="K25" s="20">
        <v>0</v>
      </c>
    </row>
    <row r="26" spans="1:12" ht="15.6" x14ac:dyDescent="0.25">
      <c r="A26" s="19" t="s">
        <v>48</v>
      </c>
      <c r="B26" s="20" t="s">
        <v>49</v>
      </c>
      <c r="C26" s="20">
        <v>20170616</v>
      </c>
      <c r="D26" s="20">
        <v>20170619</v>
      </c>
      <c r="E26" s="20">
        <v>0.189</v>
      </c>
      <c r="F26" s="20">
        <v>0.25459999999999999</v>
      </c>
      <c r="G26" s="20" t="s">
        <v>112</v>
      </c>
      <c r="H26" s="25"/>
      <c r="I26" s="21" t="s">
        <v>132</v>
      </c>
      <c r="J26" s="18">
        <v>0</v>
      </c>
      <c r="K26" s="18">
        <v>0</v>
      </c>
    </row>
    <row r="27" spans="1:12" ht="15.6" x14ac:dyDescent="0.25">
      <c r="A27" s="6" t="s">
        <v>80</v>
      </c>
      <c r="B27" s="8" t="s">
        <v>81</v>
      </c>
      <c r="C27" s="8">
        <v>20170616</v>
      </c>
      <c r="D27" s="8">
        <v>20170619</v>
      </c>
      <c r="E27" s="8">
        <v>0.24</v>
      </c>
      <c r="F27" s="8">
        <v>0.2407</v>
      </c>
      <c r="G27" s="8" t="s">
        <v>112</v>
      </c>
      <c r="H27" s="25"/>
      <c r="I27" s="9" t="s">
        <v>132</v>
      </c>
      <c r="J27" s="11">
        <v>0</v>
      </c>
      <c r="K27" s="11">
        <v>0</v>
      </c>
    </row>
    <row r="28" spans="1:12" ht="15.6" x14ac:dyDescent="0.25">
      <c r="A28" s="14" t="s">
        <v>28</v>
      </c>
      <c r="B28" s="14" t="s">
        <v>29</v>
      </c>
      <c r="C28" s="14">
        <v>20170621</v>
      </c>
      <c r="D28" s="14">
        <v>20170622</v>
      </c>
      <c r="E28" s="14">
        <v>3.2000000000000002E-3</v>
      </c>
      <c r="F28" s="14">
        <v>4.1000000000000003E-3</v>
      </c>
      <c r="G28" s="14" t="s">
        <v>9</v>
      </c>
      <c r="H28" s="25"/>
      <c r="I28" s="10">
        <v>0</v>
      </c>
      <c r="J28" s="11">
        <v>0</v>
      </c>
      <c r="K28" s="11">
        <v>0</v>
      </c>
    </row>
    <row r="29" spans="1:12" ht="15.6" x14ac:dyDescent="0.25">
      <c r="A29" s="34" t="s">
        <v>7</v>
      </c>
      <c r="B29" s="17" t="s">
        <v>8</v>
      </c>
      <c r="C29" s="17">
        <v>20170622</v>
      </c>
      <c r="D29" s="17">
        <v>20170623</v>
      </c>
      <c r="E29" s="17">
        <v>0.48699999999999999</v>
      </c>
      <c r="F29" s="17">
        <v>3.1294</v>
      </c>
      <c r="G29" s="17" t="s">
        <v>126</v>
      </c>
      <c r="H29" s="32"/>
      <c r="I29" s="33" t="s">
        <v>132</v>
      </c>
      <c r="J29" s="31">
        <v>0</v>
      </c>
      <c r="K29" s="31">
        <v>0</v>
      </c>
    </row>
    <row r="30" spans="1:12" ht="15.6" x14ac:dyDescent="0.25">
      <c r="A30" s="6" t="s">
        <v>10</v>
      </c>
      <c r="B30" s="8" t="s">
        <v>11</v>
      </c>
      <c r="C30" s="8">
        <v>20170623</v>
      </c>
      <c r="D30" s="8">
        <v>20170626</v>
      </c>
      <c r="E30" s="8">
        <v>0.17</v>
      </c>
      <c r="F30" s="8">
        <v>1.0262</v>
      </c>
      <c r="G30" s="8" t="s">
        <v>112</v>
      </c>
      <c r="H30" s="25"/>
      <c r="I30" s="9" t="s">
        <v>132</v>
      </c>
      <c r="J30" s="11">
        <v>0</v>
      </c>
      <c r="K30" s="11">
        <v>0</v>
      </c>
    </row>
    <row r="31" spans="1:12" x14ac:dyDescent="0.25">
      <c r="A31" s="19" t="s">
        <v>100</v>
      </c>
      <c r="B31" s="20" t="s">
        <v>101</v>
      </c>
      <c r="C31" s="20">
        <v>20170623</v>
      </c>
      <c r="D31" s="20">
        <v>20170626</v>
      </c>
      <c r="E31" s="20">
        <v>0.16800000000000001</v>
      </c>
      <c r="F31" s="20">
        <v>2.057194</v>
      </c>
      <c r="G31" s="8" t="s">
        <v>126</v>
      </c>
      <c r="H31" s="20"/>
      <c r="I31" s="35" t="s">
        <v>132</v>
      </c>
      <c r="J31" s="36">
        <v>0</v>
      </c>
      <c r="K31" s="36">
        <v>0</v>
      </c>
    </row>
    <row r="32" spans="1:12" x14ac:dyDescent="0.25">
      <c r="A32" s="20" t="s">
        <v>123</v>
      </c>
      <c r="B32" s="20" t="s">
        <v>124</v>
      </c>
      <c r="C32" s="20">
        <v>20170623</v>
      </c>
      <c r="D32" s="20">
        <v>20170624</v>
      </c>
      <c r="E32" s="20">
        <v>0.16500000000000001</v>
      </c>
      <c r="F32" s="20">
        <v>2.3982610000000002</v>
      </c>
      <c r="G32" s="20" t="s">
        <v>126</v>
      </c>
      <c r="H32" s="20"/>
      <c r="I32" s="18" t="s">
        <v>132</v>
      </c>
      <c r="J32" s="20">
        <v>0</v>
      </c>
      <c r="K32" s="20">
        <v>0</v>
      </c>
    </row>
    <row r="33" spans="1:11" x14ac:dyDescent="0.25">
      <c r="A33" s="14" t="s">
        <v>60</v>
      </c>
      <c r="B33" s="14" t="s">
        <v>61</v>
      </c>
      <c r="C33" s="14">
        <v>20170627</v>
      </c>
      <c r="D33" s="14">
        <v>20170628</v>
      </c>
      <c r="E33" s="14">
        <v>0.14899999999999999</v>
      </c>
      <c r="F33" s="14">
        <v>4.2799999999999998E-2</v>
      </c>
      <c r="G33" s="14" t="s">
        <v>9</v>
      </c>
      <c r="I33" s="10">
        <v>0</v>
      </c>
      <c r="J33" s="11">
        <v>0</v>
      </c>
      <c r="K33" s="11">
        <v>0</v>
      </c>
    </row>
    <row r="34" spans="1:11" x14ac:dyDescent="0.25">
      <c r="A34" s="6" t="s">
        <v>20</v>
      </c>
      <c r="B34" s="8" t="s">
        <v>21</v>
      </c>
      <c r="C34" s="8">
        <v>0</v>
      </c>
      <c r="D34" s="8">
        <v>0</v>
      </c>
      <c r="E34" s="8">
        <v>0</v>
      </c>
      <c r="F34" s="8">
        <v>0</v>
      </c>
      <c r="G34" s="8" t="s">
        <v>122</v>
      </c>
      <c r="I34" s="9" t="s">
        <v>132</v>
      </c>
      <c r="J34" s="11">
        <v>0</v>
      </c>
      <c r="K34" s="11">
        <v>0</v>
      </c>
    </row>
    <row r="35" spans="1:11" x14ac:dyDescent="0.25">
      <c r="A35" s="19" t="s">
        <v>90</v>
      </c>
      <c r="B35" s="19" t="s">
        <v>91</v>
      </c>
      <c r="C35" s="19">
        <v>20170629</v>
      </c>
      <c r="D35" s="19">
        <v>20170630</v>
      </c>
      <c r="E35" s="19">
        <v>0.19439999999999999</v>
      </c>
      <c r="F35" s="19">
        <v>0.16950000000000001</v>
      </c>
      <c r="G35" s="20" t="s">
        <v>112</v>
      </c>
      <c r="H35" s="19"/>
      <c r="I35" s="22" t="s">
        <v>132</v>
      </c>
      <c r="J35" s="19">
        <v>0</v>
      </c>
      <c r="K35" s="19">
        <v>0</v>
      </c>
    </row>
    <row r="36" spans="1:11" x14ac:dyDescent="0.25">
      <c r="A36" s="15" t="s">
        <v>106</v>
      </c>
      <c r="F36" s="2">
        <v>16.788554999999999</v>
      </c>
      <c r="I36" s="11"/>
      <c r="J36" s="11"/>
      <c r="K36" s="11"/>
    </row>
    <row r="37" spans="1:11" x14ac:dyDescent="0.25">
      <c r="A37" s="15"/>
      <c r="F37" s="3"/>
      <c r="I37" s="11"/>
      <c r="J37" s="11"/>
      <c r="K37" s="11"/>
    </row>
    <row r="38" spans="1:11" x14ac:dyDescent="0.25">
      <c r="A38" s="2" t="s">
        <v>107</v>
      </c>
      <c r="F38" s="3"/>
      <c r="I38" s="11"/>
      <c r="J38" s="11"/>
      <c r="K38" s="11"/>
    </row>
    <row r="39" spans="1:11" x14ac:dyDescent="0.25">
      <c r="A39" s="14" t="s">
        <v>0</v>
      </c>
      <c r="B39" s="14" t="s">
        <v>1</v>
      </c>
      <c r="C39" s="14" t="s">
        <v>2</v>
      </c>
      <c r="D39" s="14" t="s">
        <v>3</v>
      </c>
      <c r="E39" s="14" t="s">
        <v>4</v>
      </c>
      <c r="F39" s="14" t="s">
        <v>5</v>
      </c>
      <c r="G39" s="14" t="s">
        <v>6</v>
      </c>
      <c r="I39" s="11"/>
      <c r="J39" s="11"/>
      <c r="K39" s="11"/>
    </row>
    <row r="40" spans="1:11" x14ac:dyDescent="0.25">
      <c r="A40" s="20" t="s">
        <v>12</v>
      </c>
      <c r="B40" s="20" t="s">
        <v>13</v>
      </c>
      <c r="C40" s="20">
        <v>20170630</v>
      </c>
      <c r="D40" s="20">
        <v>20170631</v>
      </c>
      <c r="E40" s="20">
        <v>0.1</v>
      </c>
      <c r="F40" s="20">
        <v>0.18887799999999999</v>
      </c>
      <c r="G40" s="20" t="s">
        <v>126</v>
      </c>
      <c r="H40" s="20"/>
      <c r="I40" s="18" t="s">
        <v>132</v>
      </c>
      <c r="J40" s="20">
        <v>0</v>
      </c>
      <c r="K40" s="20">
        <v>0</v>
      </c>
    </row>
    <row r="41" spans="1:11" x14ac:dyDescent="0.25">
      <c r="A41" s="14" t="s">
        <v>34</v>
      </c>
      <c r="B41" s="14" t="s">
        <v>35</v>
      </c>
      <c r="C41" s="14">
        <v>20170630</v>
      </c>
      <c r="D41" s="14">
        <v>20170703</v>
      </c>
      <c r="E41" s="14">
        <v>6.3486000000000002</v>
      </c>
      <c r="F41" s="14">
        <v>1.8317000000000001</v>
      </c>
      <c r="G41" s="14" t="s">
        <v>9</v>
      </c>
      <c r="I41" s="10">
        <v>0</v>
      </c>
      <c r="J41" s="11">
        <v>0</v>
      </c>
      <c r="K41" s="11">
        <v>0</v>
      </c>
    </row>
    <row r="42" spans="1:11" x14ac:dyDescent="0.25">
      <c r="A42" s="6" t="s">
        <v>52</v>
      </c>
      <c r="B42" s="8" t="s">
        <v>53</v>
      </c>
      <c r="C42" s="8">
        <v>20170703</v>
      </c>
      <c r="D42" s="8">
        <v>20170704</v>
      </c>
      <c r="E42" s="8">
        <v>2.97</v>
      </c>
      <c r="F42" s="8">
        <v>3.3755000000000002</v>
      </c>
      <c r="G42" s="8" t="s">
        <v>112</v>
      </c>
      <c r="I42" s="9" t="s">
        <v>132</v>
      </c>
      <c r="J42" s="11">
        <v>0</v>
      </c>
      <c r="K42" s="11">
        <v>0</v>
      </c>
    </row>
    <row r="43" spans="1:11" x14ac:dyDescent="0.25">
      <c r="A43" s="6" t="s">
        <v>66</v>
      </c>
      <c r="B43" s="8" t="s">
        <v>67</v>
      </c>
      <c r="C43" s="8">
        <v>20170704</v>
      </c>
      <c r="D43" s="8">
        <v>20170705</v>
      </c>
      <c r="E43" s="8">
        <v>0.55000000000000004</v>
      </c>
      <c r="F43" s="8">
        <v>3.4405999999999999</v>
      </c>
      <c r="G43" s="8" t="s">
        <v>112</v>
      </c>
      <c r="I43" s="9" t="s">
        <v>132</v>
      </c>
      <c r="J43" s="11">
        <v>0</v>
      </c>
      <c r="K43" s="11">
        <v>0</v>
      </c>
    </row>
    <row r="44" spans="1:11" x14ac:dyDescent="0.25">
      <c r="A44" s="14" t="s">
        <v>22</v>
      </c>
      <c r="B44" s="14" t="s">
        <v>23</v>
      </c>
      <c r="C44" s="14">
        <v>20170706</v>
      </c>
      <c r="D44" s="14">
        <v>20170707</v>
      </c>
      <c r="E44" s="14">
        <v>0.62790000000000001</v>
      </c>
      <c r="F44" s="14">
        <v>0.59709999999999996</v>
      </c>
      <c r="G44" s="14" t="s">
        <v>9</v>
      </c>
      <c r="I44" s="10">
        <v>0</v>
      </c>
      <c r="J44" s="11">
        <v>0</v>
      </c>
      <c r="K44" s="11">
        <v>0</v>
      </c>
    </row>
    <row r="45" spans="1:11" x14ac:dyDescent="0.25">
      <c r="A45" s="14" t="s">
        <v>50</v>
      </c>
      <c r="B45" s="14" t="s">
        <v>51</v>
      </c>
      <c r="C45" s="14">
        <v>20170706</v>
      </c>
      <c r="D45" s="14">
        <v>20170707</v>
      </c>
      <c r="E45" s="14">
        <v>0.2092</v>
      </c>
      <c r="F45" s="14">
        <v>0.71419999999999995</v>
      </c>
      <c r="G45" s="14" t="s">
        <v>9</v>
      </c>
      <c r="I45" s="10">
        <v>0</v>
      </c>
      <c r="J45" s="11">
        <v>0</v>
      </c>
      <c r="K45" s="11">
        <v>0</v>
      </c>
    </row>
    <row r="46" spans="1:11" x14ac:dyDescent="0.25">
      <c r="A46" s="19" t="s">
        <v>64</v>
      </c>
      <c r="B46" s="19" t="s">
        <v>65</v>
      </c>
      <c r="C46" s="19">
        <v>20170706</v>
      </c>
      <c r="D46" s="19">
        <v>20170707</v>
      </c>
      <c r="E46" s="19">
        <v>0.17</v>
      </c>
      <c r="F46" s="19">
        <v>3.7248000000000001</v>
      </c>
      <c r="G46" s="20" t="s">
        <v>112</v>
      </c>
      <c r="H46" s="19"/>
      <c r="I46" s="22" t="s">
        <v>132</v>
      </c>
      <c r="J46" s="19">
        <v>0</v>
      </c>
      <c r="K46" s="19">
        <v>0</v>
      </c>
    </row>
    <row r="47" spans="1:11" x14ac:dyDescent="0.25">
      <c r="A47" s="19" t="s">
        <v>24</v>
      </c>
      <c r="B47" s="20" t="s">
        <v>25</v>
      </c>
      <c r="C47" s="20">
        <v>20170707</v>
      </c>
      <c r="D47" s="20">
        <v>20170710</v>
      </c>
      <c r="E47" s="20">
        <v>1.65</v>
      </c>
      <c r="F47" s="20">
        <v>2.9761000000000002</v>
      </c>
      <c r="G47" s="20" t="s">
        <v>126</v>
      </c>
      <c r="H47" s="20"/>
      <c r="I47" s="21" t="s">
        <v>132</v>
      </c>
      <c r="J47" s="18">
        <v>0</v>
      </c>
      <c r="K47" s="18">
        <v>0</v>
      </c>
    </row>
    <row r="48" spans="1:11" x14ac:dyDescent="0.25">
      <c r="A48" s="20" t="s">
        <v>76</v>
      </c>
      <c r="B48" s="20" t="s">
        <v>77</v>
      </c>
      <c r="C48" s="20">
        <v>20170707</v>
      </c>
      <c r="D48" s="20">
        <v>20170710</v>
      </c>
      <c r="E48" s="20">
        <v>0.23430000000000001</v>
      </c>
      <c r="F48" s="20">
        <v>2.8348520000000001</v>
      </c>
      <c r="G48" s="20" t="s">
        <v>126</v>
      </c>
      <c r="H48" s="20"/>
      <c r="I48" s="18" t="s">
        <v>132</v>
      </c>
      <c r="J48" s="20">
        <v>0</v>
      </c>
      <c r="K48" s="20">
        <v>0</v>
      </c>
    </row>
    <row r="49" spans="1:11" x14ac:dyDescent="0.25">
      <c r="A49" s="14" t="s">
        <v>56</v>
      </c>
      <c r="B49" s="14" t="s">
        <v>57</v>
      </c>
      <c r="C49" s="14">
        <v>20170710</v>
      </c>
      <c r="D49" s="14">
        <v>20170711</v>
      </c>
      <c r="E49" s="14">
        <v>0.21429999999999999</v>
      </c>
      <c r="F49" s="14">
        <v>1.2474000000000001</v>
      </c>
      <c r="G49" s="14" t="s">
        <v>9</v>
      </c>
      <c r="I49" s="10">
        <v>0</v>
      </c>
      <c r="J49" s="11">
        <v>0</v>
      </c>
      <c r="K49" s="11">
        <v>0</v>
      </c>
    </row>
    <row r="50" spans="1:11" x14ac:dyDescent="0.25">
      <c r="A50" s="6" t="s">
        <v>44</v>
      </c>
      <c r="B50" s="8" t="s">
        <v>45</v>
      </c>
      <c r="C50" s="8">
        <v>20170711</v>
      </c>
      <c r="D50" s="8">
        <v>20170712</v>
      </c>
      <c r="E50" s="8">
        <v>0.13800000000000001</v>
      </c>
      <c r="F50" s="8">
        <v>0.64900000000000002</v>
      </c>
      <c r="G50" s="8" t="s">
        <v>112</v>
      </c>
      <c r="H50" s="8"/>
      <c r="I50" s="33" t="s">
        <v>133</v>
      </c>
      <c r="J50" s="11">
        <v>0</v>
      </c>
      <c r="K50" s="11">
        <v>0</v>
      </c>
    </row>
    <row r="51" spans="1:11" x14ac:dyDescent="0.25">
      <c r="A51" s="6" t="s">
        <v>16</v>
      </c>
      <c r="B51" s="8" t="s">
        <v>17</v>
      </c>
      <c r="C51" s="8">
        <v>20170712</v>
      </c>
      <c r="D51" s="8">
        <v>20170713</v>
      </c>
      <c r="E51" s="8">
        <v>0.74</v>
      </c>
      <c r="F51" s="8">
        <v>4.5861000000000001</v>
      </c>
      <c r="G51" s="8" t="s">
        <v>112</v>
      </c>
      <c r="H51" s="8"/>
      <c r="I51" s="16" t="s">
        <v>132</v>
      </c>
      <c r="J51" s="11">
        <v>0</v>
      </c>
      <c r="K51" s="11">
        <v>0</v>
      </c>
    </row>
    <row r="52" spans="1:11" x14ac:dyDescent="0.25">
      <c r="A52" s="19" t="s">
        <v>68</v>
      </c>
      <c r="B52" s="19" t="s">
        <v>69</v>
      </c>
      <c r="C52" s="19">
        <v>20170712</v>
      </c>
      <c r="D52" s="19">
        <v>20170713</v>
      </c>
      <c r="E52" s="19">
        <v>0.27150000000000002</v>
      </c>
      <c r="F52" s="19">
        <v>4.3476999999999997</v>
      </c>
      <c r="G52" s="20" t="s">
        <v>112</v>
      </c>
      <c r="H52" s="19"/>
      <c r="I52" s="22" t="s">
        <v>132</v>
      </c>
      <c r="J52" s="19">
        <v>0</v>
      </c>
      <c r="K52" s="19">
        <v>0</v>
      </c>
    </row>
    <row r="53" spans="1:11" x14ac:dyDescent="0.25">
      <c r="A53" s="20" t="s">
        <v>92</v>
      </c>
      <c r="B53" s="20" t="s">
        <v>93</v>
      </c>
      <c r="C53" s="20">
        <v>20170712</v>
      </c>
      <c r="D53" s="20">
        <v>20170713</v>
      </c>
      <c r="E53" s="20">
        <v>9.8000000000000004E-2</v>
      </c>
      <c r="F53" s="20">
        <v>0.91089699999999996</v>
      </c>
      <c r="G53" s="20" t="s">
        <v>126</v>
      </c>
      <c r="H53" s="20"/>
      <c r="I53" s="18" t="s">
        <v>132</v>
      </c>
      <c r="J53" s="20">
        <v>0</v>
      </c>
      <c r="K53" s="20">
        <v>0</v>
      </c>
    </row>
    <row r="54" spans="1:11" x14ac:dyDescent="0.25">
      <c r="A54" s="14" t="s">
        <v>98</v>
      </c>
      <c r="B54" s="14" t="s">
        <v>99</v>
      </c>
      <c r="C54" s="14">
        <v>20170712</v>
      </c>
      <c r="D54" s="14">
        <v>20170713</v>
      </c>
      <c r="E54" s="14">
        <v>8.8900000000000007E-2</v>
      </c>
      <c r="F54" s="14">
        <v>0.1986</v>
      </c>
      <c r="G54" s="14" t="s">
        <v>9</v>
      </c>
      <c r="I54" s="10">
        <v>0</v>
      </c>
      <c r="J54" s="11">
        <v>0</v>
      </c>
      <c r="K54" s="11">
        <v>0</v>
      </c>
    </row>
    <row r="55" spans="1:11" x14ac:dyDescent="0.25">
      <c r="A55" s="14" t="s">
        <v>30</v>
      </c>
      <c r="B55" s="14" t="s">
        <v>31</v>
      </c>
      <c r="C55" s="14">
        <v>20170714</v>
      </c>
      <c r="D55" s="14">
        <v>20170717</v>
      </c>
      <c r="E55" s="14">
        <v>5.4000000000000003E-3</v>
      </c>
      <c r="F55" s="14">
        <v>3.0000000000000001E-3</v>
      </c>
      <c r="G55" s="14" t="s">
        <v>9</v>
      </c>
      <c r="I55" s="10">
        <v>0</v>
      </c>
      <c r="J55" s="11">
        <v>0</v>
      </c>
      <c r="K55" s="11">
        <v>0</v>
      </c>
    </row>
    <row r="56" spans="1:11" x14ac:dyDescent="0.25">
      <c r="A56" s="6" t="s">
        <v>40</v>
      </c>
      <c r="B56" s="6" t="s">
        <v>41</v>
      </c>
      <c r="C56" s="6">
        <v>20170714</v>
      </c>
      <c r="D56" s="6">
        <v>20170717</v>
      </c>
      <c r="E56" s="6">
        <v>0.22</v>
      </c>
      <c r="F56" s="6">
        <v>1.1000000000000001</v>
      </c>
      <c r="G56" s="6" t="s">
        <v>112</v>
      </c>
      <c r="H56" s="6"/>
      <c r="I56" s="37" t="s">
        <v>132</v>
      </c>
      <c r="J56" s="6">
        <v>0</v>
      </c>
      <c r="K56" s="6">
        <v>0</v>
      </c>
    </row>
    <row r="57" spans="1:11" x14ac:dyDescent="0.25">
      <c r="A57" s="20" t="s">
        <v>58</v>
      </c>
      <c r="B57" s="20" t="s">
        <v>59</v>
      </c>
      <c r="C57" s="20">
        <v>20170718</v>
      </c>
      <c r="D57" s="20">
        <v>20170719</v>
      </c>
      <c r="E57" s="20">
        <v>0.16</v>
      </c>
      <c r="F57" s="20">
        <v>0.42698999999999998</v>
      </c>
      <c r="G57" s="20" t="s">
        <v>126</v>
      </c>
      <c r="H57" s="20"/>
      <c r="I57" s="18" t="s">
        <v>132</v>
      </c>
      <c r="J57" s="20">
        <v>0</v>
      </c>
      <c r="K57" s="20">
        <v>0</v>
      </c>
    </row>
    <row r="58" spans="1:11" x14ac:dyDescent="0.25">
      <c r="A58" s="20" t="s">
        <v>96</v>
      </c>
      <c r="B58" s="20" t="s">
        <v>97</v>
      </c>
      <c r="C58" s="20">
        <v>20170719</v>
      </c>
      <c r="D58" s="20">
        <v>20170720</v>
      </c>
      <c r="E58" s="20">
        <v>0</v>
      </c>
      <c r="F58" s="20">
        <v>0</v>
      </c>
      <c r="G58" s="20" t="s">
        <v>122</v>
      </c>
      <c r="H58" s="20"/>
      <c r="I58" s="18" t="s">
        <v>132</v>
      </c>
      <c r="J58" s="20">
        <v>0</v>
      </c>
      <c r="K58" s="20">
        <v>0</v>
      </c>
    </row>
    <row r="59" spans="1:11" x14ac:dyDescent="0.25">
      <c r="A59" s="6" t="s">
        <v>102</v>
      </c>
      <c r="B59" s="8" t="s">
        <v>103</v>
      </c>
      <c r="C59" s="8">
        <v>20170724</v>
      </c>
      <c r="D59" s="8">
        <v>20170725</v>
      </c>
      <c r="E59" s="8">
        <v>0.215</v>
      </c>
      <c r="F59" s="8">
        <v>0.39</v>
      </c>
      <c r="G59" s="8" t="s">
        <v>112</v>
      </c>
      <c r="I59" s="9" t="s">
        <v>132</v>
      </c>
      <c r="J59" s="11">
        <v>0</v>
      </c>
      <c r="K59" s="11">
        <v>0</v>
      </c>
    </row>
    <row r="60" spans="1:11" x14ac:dyDescent="0.25">
      <c r="A60" s="14" t="s">
        <v>38</v>
      </c>
      <c r="B60" s="14" t="s">
        <v>39</v>
      </c>
      <c r="C60" s="14">
        <v>20170726</v>
      </c>
      <c r="D60" s="14">
        <v>20170727</v>
      </c>
      <c r="E60" s="14">
        <v>0.19289999999999999</v>
      </c>
      <c r="F60" s="14">
        <v>0.1434</v>
      </c>
      <c r="G60" s="14" t="s">
        <v>9</v>
      </c>
      <c r="I60" s="10">
        <v>0</v>
      </c>
      <c r="J60" s="11">
        <v>0</v>
      </c>
      <c r="K60" s="11">
        <v>0</v>
      </c>
    </row>
    <row r="61" spans="1:11" x14ac:dyDescent="0.25">
      <c r="A61" s="15" t="s">
        <v>106</v>
      </c>
      <c r="F61" s="2">
        <v>33.686816999999991</v>
      </c>
      <c r="I61" s="11"/>
      <c r="J61" s="11"/>
      <c r="K61" s="11"/>
    </row>
    <row r="62" spans="1:11" x14ac:dyDescent="0.25">
      <c r="I62" s="11"/>
      <c r="J62" s="11"/>
      <c r="K62" s="11"/>
    </row>
    <row r="63" spans="1:11" x14ac:dyDescent="0.25">
      <c r="A63" s="2" t="s">
        <v>108</v>
      </c>
      <c r="I63" s="11"/>
      <c r="J63" s="11"/>
      <c r="K63" s="11"/>
    </row>
    <row r="64" spans="1:11" x14ac:dyDescent="0.25">
      <c r="A64" s="14" t="s">
        <v>0</v>
      </c>
      <c r="B64" s="14" t="s">
        <v>1</v>
      </c>
      <c r="C64" s="14" t="s">
        <v>2</v>
      </c>
      <c r="D64" s="14" t="s">
        <v>3</v>
      </c>
      <c r="E64" s="14" t="s">
        <v>4</v>
      </c>
      <c r="F64" s="14" t="s">
        <v>5</v>
      </c>
      <c r="G64" s="14" t="s">
        <v>6</v>
      </c>
      <c r="I64" s="11"/>
      <c r="J64" s="11"/>
      <c r="K64" s="11"/>
    </row>
    <row r="65" spans="1:11" x14ac:dyDescent="0.25">
      <c r="A65" s="20" t="s">
        <v>84</v>
      </c>
      <c r="B65" s="20" t="s">
        <v>85</v>
      </c>
      <c r="C65" s="20">
        <v>20170804</v>
      </c>
      <c r="D65" s="20">
        <v>20170807</v>
      </c>
      <c r="E65" s="20">
        <v>0.5</v>
      </c>
      <c r="F65" s="20">
        <v>1.0121</v>
      </c>
      <c r="G65" s="20" t="s">
        <v>126</v>
      </c>
      <c r="H65" s="20"/>
      <c r="I65" s="18" t="s">
        <v>132</v>
      </c>
      <c r="J65" s="20">
        <v>0</v>
      </c>
      <c r="K65" s="20">
        <v>0</v>
      </c>
    </row>
    <row r="66" spans="1:11" x14ac:dyDescent="0.25">
      <c r="A66" s="6" t="s">
        <v>86</v>
      </c>
      <c r="B66" s="6" t="s">
        <v>87</v>
      </c>
      <c r="C66" s="6">
        <v>20170804</v>
      </c>
      <c r="D66" s="6">
        <v>20170807</v>
      </c>
      <c r="E66" s="6">
        <v>0.21</v>
      </c>
      <c r="F66" s="6">
        <v>1.1575</v>
      </c>
      <c r="G66" s="6" t="s">
        <v>112</v>
      </c>
      <c r="H66" s="6"/>
      <c r="I66" s="37" t="s">
        <v>132</v>
      </c>
      <c r="J66" s="6">
        <v>0</v>
      </c>
      <c r="K66" s="6">
        <v>0</v>
      </c>
    </row>
    <row r="67" spans="1:11" x14ac:dyDescent="0.25">
      <c r="A67" s="6" t="s">
        <v>70</v>
      </c>
      <c r="B67" s="6" t="s">
        <v>71</v>
      </c>
      <c r="C67" s="6">
        <v>20170809</v>
      </c>
      <c r="D67" s="6">
        <v>20170810</v>
      </c>
      <c r="E67" s="6">
        <v>0.48</v>
      </c>
      <c r="F67" s="6">
        <v>0.248</v>
      </c>
      <c r="G67" s="6" t="s">
        <v>112</v>
      </c>
      <c r="H67" s="6"/>
      <c r="I67" s="37" t="s">
        <v>132</v>
      </c>
      <c r="J67" s="6">
        <v>0</v>
      </c>
      <c r="K67" s="6">
        <v>0</v>
      </c>
    </row>
    <row r="68" spans="1:11" x14ac:dyDescent="0.25">
      <c r="A68" s="6" t="s">
        <v>78</v>
      </c>
      <c r="B68" s="6" t="s">
        <v>79</v>
      </c>
      <c r="C68" s="6">
        <v>20170810</v>
      </c>
      <c r="D68" s="6">
        <v>20170811</v>
      </c>
      <c r="E68" s="6">
        <v>0.7</v>
      </c>
      <c r="F68" s="6">
        <v>1.3048999999999999</v>
      </c>
      <c r="G68" s="6" t="s">
        <v>112</v>
      </c>
      <c r="H68" s="6"/>
      <c r="I68" s="37" t="s">
        <v>132</v>
      </c>
      <c r="J68" s="6">
        <v>0</v>
      </c>
      <c r="K68" s="6">
        <v>0</v>
      </c>
    </row>
    <row r="69" spans="1:11" x14ac:dyDescent="0.25">
      <c r="A69" s="20" t="s">
        <v>74</v>
      </c>
      <c r="B69" s="20" t="s">
        <v>75</v>
      </c>
      <c r="C69" s="20">
        <v>20170811</v>
      </c>
      <c r="D69" s="20">
        <v>20170814</v>
      </c>
      <c r="E69" s="20">
        <v>8.7999999999999995E-2</v>
      </c>
      <c r="F69" s="20">
        <v>0.37609999999999999</v>
      </c>
      <c r="G69" s="20" t="s">
        <v>126</v>
      </c>
      <c r="H69" s="20"/>
      <c r="I69" s="18" t="s">
        <v>132</v>
      </c>
      <c r="J69" s="20">
        <v>0</v>
      </c>
      <c r="K69" s="20">
        <v>0</v>
      </c>
    </row>
    <row r="70" spans="1:11" x14ac:dyDescent="0.25">
      <c r="A70" s="6" t="s">
        <v>14</v>
      </c>
      <c r="B70" s="8" t="s">
        <v>15</v>
      </c>
      <c r="C70" s="8">
        <v>20170818</v>
      </c>
      <c r="D70" s="8">
        <v>20170821</v>
      </c>
      <c r="E70" s="8">
        <v>0.35</v>
      </c>
      <c r="F70" s="8">
        <v>1.63</v>
      </c>
      <c r="G70" s="8" t="s">
        <v>112</v>
      </c>
      <c r="I70" s="9" t="s">
        <v>132</v>
      </c>
      <c r="J70" s="11">
        <v>0</v>
      </c>
      <c r="K70" s="11">
        <v>0</v>
      </c>
    </row>
    <row r="71" spans="1:11" x14ac:dyDescent="0.25">
      <c r="A71" s="15" t="s">
        <v>106</v>
      </c>
      <c r="F71" s="2">
        <v>5.7286000000000001</v>
      </c>
      <c r="I71" s="11"/>
      <c r="J71" s="11"/>
      <c r="K71" s="11"/>
    </row>
    <row r="72" spans="1:11" x14ac:dyDescent="0.25">
      <c r="I72" s="11"/>
      <c r="J72" s="11"/>
      <c r="K72" s="11"/>
    </row>
    <row r="73" spans="1:11" x14ac:dyDescent="0.25">
      <c r="A73" s="2" t="s">
        <v>109</v>
      </c>
      <c r="I73" s="11"/>
      <c r="J73" s="11"/>
      <c r="K73" s="11"/>
    </row>
    <row r="74" spans="1:11" x14ac:dyDescent="0.25">
      <c r="A74" s="18" t="s">
        <v>10</v>
      </c>
      <c r="B74" s="18" t="s">
        <v>11</v>
      </c>
      <c r="C74" s="18">
        <v>20170920</v>
      </c>
      <c r="D74" s="18">
        <v>20170921</v>
      </c>
      <c r="E74" s="18">
        <v>0.12690000000000001</v>
      </c>
      <c r="F74" s="18">
        <v>0.7661</v>
      </c>
      <c r="G74" s="18" t="s">
        <v>9</v>
      </c>
      <c r="H74" s="18"/>
      <c r="I74" s="18" t="s">
        <v>132</v>
      </c>
      <c r="J74" s="18">
        <v>0</v>
      </c>
      <c r="K74" s="18">
        <v>0</v>
      </c>
    </row>
    <row r="75" spans="1:11" x14ac:dyDescent="0.25">
      <c r="A75" s="18" t="s">
        <v>94</v>
      </c>
      <c r="B75" s="18" t="s">
        <v>95</v>
      </c>
      <c r="C75" s="18">
        <v>20170920</v>
      </c>
      <c r="D75" s="18">
        <v>20170921</v>
      </c>
      <c r="E75" s="18">
        <v>3.5000000000000001E-3</v>
      </c>
      <c r="F75" s="18">
        <v>9.7000000000000003E-3</v>
      </c>
      <c r="G75" s="18" t="s">
        <v>9</v>
      </c>
      <c r="H75" s="18"/>
      <c r="I75" s="18" t="s">
        <v>132</v>
      </c>
      <c r="J75" s="18">
        <v>0</v>
      </c>
      <c r="K75" s="18">
        <v>0</v>
      </c>
    </row>
    <row r="76" spans="1:11" x14ac:dyDescent="0.25">
      <c r="A76" s="20" t="s">
        <v>48</v>
      </c>
      <c r="B76" s="20" t="s">
        <v>49</v>
      </c>
      <c r="C76" s="20">
        <v>20170928</v>
      </c>
      <c r="D76" s="20">
        <v>20170929</v>
      </c>
      <c r="E76" s="20">
        <v>7.9600000000000004E-2</v>
      </c>
      <c r="F76" s="20">
        <v>0.10979999999999999</v>
      </c>
      <c r="G76" s="20" t="s">
        <v>9</v>
      </c>
      <c r="H76" s="20"/>
      <c r="I76" s="18" t="s">
        <v>132</v>
      </c>
      <c r="J76" s="20">
        <v>0</v>
      </c>
      <c r="K76" s="20">
        <v>0</v>
      </c>
    </row>
    <row r="77" spans="1:11" x14ac:dyDescent="0.25">
      <c r="A77" s="20" t="s">
        <v>123</v>
      </c>
      <c r="B77" s="20" t="s">
        <v>124</v>
      </c>
      <c r="C77" s="20">
        <v>20170830</v>
      </c>
      <c r="D77" s="20">
        <v>20170926</v>
      </c>
      <c r="E77" s="20">
        <v>0.11</v>
      </c>
      <c r="F77" s="20">
        <v>1.3920999999999999</v>
      </c>
      <c r="G77" s="20" t="s">
        <v>9</v>
      </c>
      <c r="H77" s="20"/>
      <c r="I77" s="18" t="s">
        <v>132</v>
      </c>
      <c r="J77" s="20">
        <v>0</v>
      </c>
      <c r="K77" s="20">
        <v>0</v>
      </c>
    </row>
    <row r="78" spans="1:11" x14ac:dyDescent="0.25">
      <c r="A78" s="15" t="s">
        <v>106</v>
      </c>
      <c r="F78" s="2">
        <v>2.2776999999999998</v>
      </c>
    </row>
    <row r="82" spans="1:2" x14ac:dyDescent="0.25">
      <c r="A82" s="15" t="s">
        <v>110</v>
      </c>
      <c r="B82" s="15" t="s">
        <v>111</v>
      </c>
    </row>
    <row r="83" spans="1:2" x14ac:dyDescent="0.25">
      <c r="A83" s="15" t="s">
        <v>115</v>
      </c>
      <c r="B83" s="14">
        <v>1.0547</v>
      </c>
    </row>
    <row r="84" spans="1:2" x14ac:dyDescent="0.25">
      <c r="A84" s="15" t="s">
        <v>116</v>
      </c>
      <c r="B84" s="14">
        <v>5.2618899999999993</v>
      </c>
    </row>
    <row r="85" spans="1:2" x14ac:dyDescent="0.25">
      <c r="A85" s="15" t="s">
        <v>117</v>
      </c>
      <c r="B85" s="14">
        <v>16.356490000000001</v>
      </c>
    </row>
    <row r="86" spans="1:2" x14ac:dyDescent="0.25">
      <c r="A86" s="15" t="s">
        <v>118</v>
      </c>
      <c r="B86" s="14">
        <v>63.74356199999999</v>
      </c>
    </row>
    <row r="87" spans="1:2" x14ac:dyDescent="0.25">
      <c r="A87" s="15"/>
    </row>
    <row r="88" spans="1:2" x14ac:dyDescent="0.25">
      <c r="A88" s="15"/>
    </row>
    <row r="89" spans="1:2" x14ac:dyDescent="0.25">
      <c r="A89" s="15"/>
    </row>
    <row r="90" spans="1:2" x14ac:dyDescent="0.25">
      <c r="A90" s="1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C11" sqref="C11"/>
    </sheetView>
  </sheetViews>
  <sheetFormatPr defaultRowHeight="14.4" x14ac:dyDescent="0.25"/>
  <cols>
    <col min="1" max="1" width="11.88671875" style="14" customWidth="1"/>
    <col min="2" max="2" width="8.88671875" style="14"/>
    <col min="3" max="3" width="11.44140625" style="14" customWidth="1"/>
    <col min="4" max="4" width="9.44140625" style="14" bestFit="1" customWidth="1"/>
    <col min="5" max="6" width="9" style="14" bestFit="1" customWidth="1"/>
    <col min="7" max="7" width="21.44140625" style="14" customWidth="1"/>
    <col min="8" max="8" width="11.21875" style="14" customWidth="1"/>
    <col min="9" max="9" width="16.21875" style="14" customWidth="1"/>
    <col min="10" max="10" width="11" style="14" customWidth="1"/>
    <col min="11" max="11" width="10.88671875" style="14" customWidth="1"/>
    <col min="12" max="16384" width="8.88671875" style="14"/>
  </cols>
  <sheetData>
    <row r="3" spans="1:12" x14ac:dyDescent="0.25">
      <c r="A3" s="2" t="s">
        <v>113</v>
      </c>
    </row>
    <row r="4" spans="1:12" x14ac:dyDescent="0.25">
      <c r="A4" s="14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I4" s="14" t="s">
        <v>119</v>
      </c>
      <c r="J4" s="14" t="s">
        <v>120</v>
      </c>
      <c r="K4" s="14" t="s">
        <v>121</v>
      </c>
    </row>
    <row r="5" spans="1:12" ht="15.6" x14ac:dyDescent="0.25">
      <c r="A5" s="6" t="s">
        <v>62</v>
      </c>
      <c r="B5" s="8" t="s">
        <v>63</v>
      </c>
      <c r="C5" s="8">
        <v>20170328</v>
      </c>
      <c r="D5" s="8">
        <v>20170329</v>
      </c>
      <c r="E5" s="8">
        <v>0.39</v>
      </c>
      <c r="F5" s="8">
        <v>1.0547</v>
      </c>
      <c r="G5" s="8" t="s">
        <v>114</v>
      </c>
      <c r="H5" s="25"/>
      <c r="I5" s="9" t="s">
        <v>129</v>
      </c>
      <c r="J5" s="11" t="s">
        <v>130</v>
      </c>
      <c r="K5" s="11" t="s">
        <v>131</v>
      </c>
    </row>
    <row r="6" spans="1:12" x14ac:dyDescent="0.25">
      <c r="A6" s="15" t="s">
        <v>106</v>
      </c>
      <c r="F6" s="2">
        <v>1.0547</v>
      </c>
      <c r="I6" s="11"/>
      <c r="J6" s="11"/>
      <c r="K6" s="11"/>
    </row>
    <row r="7" spans="1:12" x14ac:dyDescent="0.25">
      <c r="I7" s="11"/>
      <c r="J7" s="11"/>
      <c r="K7" s="11"/>
    </row>
    <row r="8" spans="1:12" x14ac:dyDescent="0.25">
      <c r="I8" s="11"/>
      <c r="J8" s="11"/>
      <c r="K8" s="11"/>
    </row>
    <row r="9" spans="1:12" x14ac:dyDescent="0.25">
      <c r="A9" s="2" t="s">
        <v>104</v>
      </c>
      <c r="I9" s="11"/>
      <c r="J9" s="11"/>
      <c r="K9" s="11"/>
    </row>
    <row r="10" spans="1:12" x14ac:dyDescent="0.25">
      <c r="A10" s="14" t="s">
        <v>0</v>
      </c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I10" s="11"/>
      <c r="J10" s="11"/>
      <c r="K10" s="11"/>
    </row>
    <row r="11" spans="1:12" x14ac:dyDescent="0.25">
      <c r="A11" s="20" t="s">
        <v>42</v>
      </c>
      <c r="B11" s="20" t="s">
        <v>43</v>
      </c>
      <c r="C11" s="20">
        <v>20170505</v>
      </c>
      <c r="D11" s="20">
        <v>20170508</v>
      </c>
      <c r="E11" s="20">
        <v>0.6</v>
      </c>
      <c r="F11" s="20">
        <v>2.0329999999999999</v>
      </c>
      <c r="G11" s="20" t="s">
        <v>126</v>
      </c>
      <c r="H11" s="20"/>
      <c r="I11" s="18" t="s">
        <v>134</v>
      </c>
      <c r="J11" s="20">
        <v>0</v>
      </c>
      <c r="K11" s="20">
        <v>0</v>
      </c>
    </row>
    <row r="12" spans="1:12" x14ac:dyDescent="0.25">
      <c r="A12" s="14" t="s">
        <v>18</v>
      </c>
      <c r="B12" s="14" t="s">
        <v>19</v>
      </c>
      <c r="C12" s="14">
        <v>20170516</v>
      </c>
      <c r="D12" s="14">
        <v>20170517</v>
      </c>
      <c r="E12" s="14">
        <v>0.32279999999999998</v>
      </c>
      <c r="F12" s="14">
        <v>1.196</v>
      </c>
      <c r="G12" s="14" t="s">
        <v>9</v>
      </c>
      <c r="I12" s="10">
        <v>0</v>
      </c>
      <c r="J12" s="11">
        <v>0</v>
      </c>
      <c r="K12" s="11">
        <v>0</v>
      </c>
    </row>
    <row r="13" spans="1:12" x14ac:dyDescent="0.25">
      <c r="A13" s="26" t="s">
        <v>88</v>
      </c>
      <c r="B13" s="27" t="s">
        <v>89</v>
      </c>
      <c r="C13" s="27">
        <v>20170517</v>
      </c>
      <c r="D13" s="27">
        <v>20170518</v>
      </c>
      <c r="E13" s="27">
        <v>0.2</v>
      </c>
      <c r="F13" s="27">
        <v>0.2316</v>
      </c>
      <c r="G13" s="27" t="s">
        <v>9</v>
      </c>
      <c r="H13" s="28"/>
      <c r="I13" s="29" t="s">
        <v>132</v>
      </c>
      <c r="J13" s="30">
        <v>0</v>
      </c>
      <c r="K13" s="30">
        <v>0</v>
      </c>
    </row>
    <row r="14" spans="1:12" x14ac:dyDescent="0.25">
      <c r="A14" s="14" t="s">
        <v>72</v>
      </c>
      <c r="B14" s="14" t="s">
        <v>73</v>
      </c>
      <c r="C14" s="14">
        <v>20170518</v>
      </c>
      <c r="D14" s="14">
        <v>20170519</v>
      </c>
      <c r="E14" s="14">
        <v>4.9599999999999998E-2</v>
      </c>
      <c r="F14" s="14">
        <v>0.11840000000000001</v>
      </c>
      <c r="G14" s="14" t="s">
        <v>9</v>
      </c>
      <c r="I14" s="10">
        <v>0</v>
      </c>
      <c r="J14" s="11">
        <v>0</v>
      </c>
      <c r="K14" s="11">
        <v>0</v>
      </c>
    </row>
    <row r="15" spans="1:12" x14ac:dyDescent="0.25">
      <c r="A15" s="14" t="s">
        <v>32</v>
      </c>
      <c r="B15" s="14" t="s">
        <v>33</v>
      </c>
      <c r="C15" s="14">
        <v>20170529</v>
      </c>
      <c r="D15" s="14">
        <v>20170531</v>
      </c>
      <c r="E15" s="14">
        <v>0.18909999999999999</v>
      </c>
      <c r="F15" s="14">
        <v>0.33410000000000001</v>
      </c>
      <c r="G15" s="14" t="s">
        <v>9</v>
      </c>
      <c r="I15" s="10">
        <v>0</v>
      </c>
      <c r="J15" s="11">
        <v>0</v>
      </c>
      <c r="K15" s="11">
        <v>0</v>
      </c>
      <c r="L15" s="15"/>
    </row>
    <row r="16" spans="1:12" x14ac:dyDescent="0.25">
      <c r="A16" s="15" t="s">
        <v>106</v>
      </c>
      <c r="F16" s="2">
        <v>3.9130999999999996</v>
      </c>
      <c r="I16" s="11"/>
      <c r="J16" s="11"/>
      <c r="K16" s="11"/>
      <c r="L16" s="15"/>
    </row>
    <row r="17" spans="1:12" x14ac:dyDescent="0.25">
      <c r="I17" s="11"/>
      <c r="J17" s="11"/>
      <c r="K17" s="11"/>
      <c r="L17" s="15"/>
    </row>
    <row r="18" spans="1:12" x14ac:dyDescent="0.25">
      <c r="A18" s="2" t="s">
        <v>105</v>
      </c>
      <c r="I18" s="11"/>
      <c r="J18" s="11"/>
      <c r="K18" s="11"/>
    </row>
    <row r="19" spans="1:12" x14ac:dyDescent="0.25">
      <c r="A19" s="14" t="s">
        <v>0</v>
      </c>
      <c r="B19" s="14" t="s">
        <v>1</v>
      </c>
      <c r="C19" s="14" t="s">
        <v>2</v>
      </c>
      <c r="D19" s="14" t="s">
        <v>3</v>
      </c>
      <c r="E19" s="14" t="s">
        <v>4</v>
      </c>
      <c r="F19" s="14" t="s">
        <v>5</v>
      </c>
      <c r="G19" s="14" t="s">
        <v>6</v>
      </c>
      <c r="I19" s="11"/>
      <c r="J19" s="11"/>
      <c r="K19" s="11"/>
    </row>
    <row r="20" spans="1:12" x14ac:dyDescent="0.25">
      <c r="A20" s="14" t="s">
        <v>54</v>
      </c>
      <c r="B20" s="14" t="s">
        <v>55</v>
      </c>
      <c r="C20" s="14">
        <v>20170605</v>
      </c>
      <c r="D20" s="14">
        <v>20170606</v>
      </c>
      <c r="E20" s="14">
        <v>0.64549999999999996</v>
      </c>
      <c r="F20" s="14">
        <v>4.7973999999999997</v>
      </c>
      <c r="G20" s="14" t="s">
        <v>9</v>
      </c>
      <c r="I20" s="10">
        <v>0</v>
      </c>
      <c r="J20" s="11">
        <v>0</v>
      </c>
      <c r="K20" s="11">
        <v>0</v>
      </c>
    </row>
    <row r="21" spans="1:12" ht="15.6" x14ac:dyDescent="0.25">
      <c r="A21" s="14" t="s">
        <v>26</v>
      </c>
      <c r="B21" s="14" t="s">
        <v>27</v>
      </c>
      <c r="C21" s="14">
        <v>20170607</v>
      </c>
      <c r="D21" s="14">
        <v>20170608</v>
      </c>
      <c r="E21" s="14">
        <v>6.8599999999999994E-2</v>
      </c>
      <c r="F21" s="14">
        <v>7.8200000000000006E-2</v>
      </c>
      <c r="G21" s="14" t="s">
        <v>9</v>
      </c>
      <c r="H21" s="25"/>
      <c r="I21" s="10">
        <v>0</v>
      </c>
      <c r="J21" s="11">
        <v>0</v>
      </c>
      <c r="K21" s="11">
        <v>0</v>
      </c>
    </row>
    <row r="22" spans="1:12" x14ac:dyDescent="0.25">
      <c r="A22" s="20" t="s">
        <v>94</v>
      </c>
      <c r="B22" s="20" t="s">
        <v>95</v>
      </c>
      <c r="C22" s="20">
        <v>20170607</v>
      </c>
      <c r="D22" s="20">
        <v>20170608</v>
      </c>
      <c r="E22" s="20">
        <v>0.02</v>
      </c>
      <c r="F22" s="20">
        <v>5.8517E-2</v>
      </c>
      <c r="G22" s="20" t="s">
        <v>126</v>
      </c>
      <c r="H22" s="20"/>
      <c r="I22" s="18" t="s">
        <v>132</v>
      </c>
      <c r="J22" s="20">
        <v>0</v>
      </c>
      <c r="K22" s="20">
        <v>0</v>
      </c>
    </row>
    <row r="23" spans="1:12" ht="15.6" x14ac:dyDescent="0.25">
      <c r="A23" s="6" t="s">
        <v>36</v>
      </c>
      <c r="B23" s="8" t="s">
        <v>37</v>
      </c>
      <c r="C23" s="8">
        <v>20170615</v>
      </c>
      <c r="D23" s="8">
        <v>20170616</v>
      </c>
      <c r="E23" s="8">
        <v>0.1</v>
      </c>
      <c r="F23" s="8">
        <v>4.3700000000000003E-2</v>
      </c>
      <c r="G23" s="8" t="s">
        <v>112</v>
      </c>
      <c r="H23" s="25"/>
      <c r="I23" s="16" t="s">
        <v>132</v>
      </c>
      <c r="J23" s="11">
        <v>0</v>
      </c>
      <c r="K23" s="11">
        <v>0</v>
      </c>
    </row>
    <row r="24" spans="1:12" ht="15.6" x14ac:dyDescent="0.25">
      <c r="A24" s="14" t="s">
        <v>82</v>
      </c>
      <c r="B24" s="14" t="s">
        <v>83</v>
      </c>
      <c r="C24" s="14">
        <v>20170615</v>
      </c>
      <c r="D24" s="14">
        <v>20170616</v>
      </c>
      <c r="E24" s="14">
        <v>0.25719999999999998</v>
      </c>
      <c r="F24" s="14">
        <v>2.2082000000000002</v>
      </c>
      <c r="G24" s="14" t="s">
        <v>9</v>
      </c>
      <c r="H24" s="25"/>
      <c r="I24" s="10">
        <v>0</v>
      </c>
      <c r="J24" s="11">
        <v>0</v>
      </c>
      <c r="K24" s="11">
        <v>0</v>
      </c>
    </row>
    <row r="25" spans="1:12" x14ac:dyDescent="0.25">
      <c r="A25" s="20" t="s">
        <v>46</v>
      </c>
      <c r="B25" s="20" t="s">
        <v>47</v>
      </c>
      <c r="C25" s="20">
        <v>20170616</v>
      </c>
      <c r="D25" s="20">
        <v>20170619</v>
      </c>
      <c r="E25" s="20">
        <v>0.15</v>
      </c>
      <c r="F25" s="20">
        <v>0.279783</v>
      </c>
      <c r="G25" s="20" t="s">
        <v>126</v>
      </c>
      <c r="H25" s="20"/>
      <c r="I25" s="18" t="s">
        <v>132</v>
      </c>
      <c r="J25" s="20">
        <v>0</v>
      </c>
      <c r="K25" s="20">
        <v>0</v>
      </c>
    </row>
    <row r="26" spans="1:12" ht="15.6" x14ac:dyDescent="0.25">
      <c r="A26" s="19" t="s">
        <v>48</v>
      </c>
      <c r="B26" s="20" t="s">
        <v>49</v>
      </c>
      <c r="C26" s="20">
        <v>20170616</v>
      </c>
      <c r="D26" s="20">
        <v>20170619</v>
      </c>
      <c r="E26" s="20">
        <v>0.189</v>
      </c>
      <c r="F26" s="20">
        <v>0.25459999999999999</v>
      </c>
      <c r="G26" s="20" t="s">
        <v>112</v>
      </c>
      <c r="H26" s="25"/>
      <c r="I26" s="21" t="s">
        <v>132</v>
      </c>
      <c r="J26" s="18">
        <v>0</v>
      </c>
      <c r="K26" s="18">
        <v>0</v>
      </c>
    </row>
    <row r="27" spans="1:12" ht="15.6" x14ac:dyDescent="0.25">
      <c r="A27" s="6" t="s">
        <v>80</v>
      </c>
      <c r="B27" s="8" t="s">
        <v>81</v>
      </c>
      <c r="C27" s="8">
        <v>20170616</v>
      </c>
      <c r="D27" s="8">
        <v>20170619</v>
      </c>
      <c r="E27" s="8">
        <v>0.24</v>
      </c>
      <c r="F27" s="8">
        <v>0.2407</v>
      </c>
      <c r="G27" s="8" t="s">
        <v>112</v>
      </c>
      <c r="H27" s="25"/>
      <c r="I27" s="9" t="s">
        <v>132</v>
      </c>
      <c r="J27" s="11">
        <v>0</v>
      </c>
      <c r="K27" s="11">
        <v>0</v>
      </c>
    </row>
    <row r="28" spans="1:12" ht="15.6" x14ac:dyDescent="0.25">
      <c r="A28" s="14" t="s">
        <v>28</v>
      </c>
      <c r="B28" s="14" t="s">
        <v>29</v>
      </c>
      <c r="C28" s="14">
        <v>20170621</v>
      </c>
      <c r="D28" s="14">
        <v>20170622</v>
      </c>
      <c r="E28" s="14">
        <v>3.2000000000000002E-3</v>
      </c>
      <c r="F28" s="14">
        <v>4.1000000000000003E-3</v>
      </c>
      <c r="G28" s="14" t="s">
        <v>9</v>
      </c>
      <c r="H28" s="25"/>
      <c r="I28" s="10">
        <v>0</v>
      </c>
      <c r="J28" s="11">
        <v>0</v>
      </c>
      <c r="K28" s="11">
        <v>0</v>
      </c>
    </row>
    <row r="29" spans="1:12" ht="15.6" x14ac:dyDescent="0.25">
      <c r="A29" s="34" t="s">
        <v>7</v>
      </c>
      <c r="B29" s="17" t="s">
        <v>8</v>
      </c>
      <c r="C29" s="17">
        <v>20170622</v>
      </c>
      <c r="D29" s="17">
        <v>20170623</v>
      </c>
      <c r="E29" s="17">
        <v>0.48699999999999999</v>
      </c>
      <c r="F29" s="17">
        <v>3.1294</v>
      </c>
      <c r="G29" s="17" t="s">
        <v>126</v>
      </c>
      <c r="H29" s="32"/>
      <c r="I29" s="33" t="s">
        <v>132</v>
      </c>
      <c r="J29" s="31">
        <v>0</v>
      </c>
      <c r="K29" s="31">
        <v>0</v>
      </c>
    </row>
    <row r="30" spans="1:12" ht="15.6" x14ac:dyDescent="0.25">
      <c r="A30" s="6" t="s">
        <v>10</v>
      </c>
      <c r="B30" s="8" t="s">
        <v>11</v>
      </c>
      <c r="C30" s="8">
        <v>20170623</v>
      </c>
      <c r="D30" s="8">
        <v>20170626</v>
      </c>
      <c r="E30" s="8">
        <v>0.17</v>
      </c>
      <c r="F30" s="8">
        <v>1.0262</v>
      </c>
      <c r="G30" s="8" t="s">
        <v>112</v>
      </c>
      <c r="H30" s="25"/>
      <c r="I30" s="9" t="s">
        <v>132</v>
      </c>
      <c r="J30" s="11">
        <v>0</v>
      </c>
      <c r="K30" s="11">
        <v>0</v>
      </c>
    </row>
    <row r="31" spans="1:12" x14ac:dyDescent="0.25">
      <c r="A31" s="19" t="s">
        <v>100</v>
      </c>
      <c r="B31" s="20" t="s">
        <v>101</v>
      </c>
      <c r="C31" s="20">
        <v>20170623</v>
      </c>
      <c r="D31" s="20">
        <v>20170626</v>
      </c>
      <c r="E31" s="20">
        <v>0.16800000000000001</v>
      </c>
      <c r="F31" s="20">
        <v>2.057194</v>
      </c>
      <c r="G31" s="8" t="s">
        <v>126</v>
      </c>
      <c r="H31" s="20"/>
      <c r="I31" s="35" t="s">
        <v>132</v>
      </c>
      <c r="J31" s="36">
        <v>0</v>
      </c>
      <c r="K31" s="36">
        <v>0</v>
      </c>
    </row>
    <row r="32" spans="1:12" x14ac:dyDescent="0.25">
      <c r="A32" s="20" t="s">
        <v>123</v>
      </c>
      <c r="B32" s="20" t="s">
        <v>124</v>
      </c>
      <c r="C32" s="20">
        <v>20170623</v>
      </c>
      <c r="D32" s="20">
        <v>20170624</v>
      </c>
      <c r="E32" s="20">
        <v>0.16500000000000001</v>
      </c>
      <c r="F32" s="20">
        <v>2.3982610000000002</v>
      </c>
      <c r="G32" s="20" t="s">
        <v>126</v>
      </c>
      <c r="H32" s="20"/>
      <c r="I32" s="18" t="s">
        <v>132</v>
      </c>
      <c r="J32" s="20">
        <v>0</v>
      </c>
      <c r="K32" s="20">
        <v>0</v>
      </c>
    </row>
    <row r="33" spans="1:11" x14ac:dyDescent="0.25">
      <c r="A33" s="14" t="s">
        <v>60</v>
      </c>
      <c r="B33" s="14" t="s">
        <v>61</v>
      </c>
      <c r="C33" s="14">
        <v>20170627</v>
      </c>
      <c r="D33" s="14">
        <v>20170628</v>
      </c>
      <c r="E33" s="14">
        <v>0.14899999999999999</v>
      </c>
      <c r="F33" s="14">
        <v>4.2799999999999998E-2</v>
      </c>
      <c r="G33" s="14" t="s">
        <v>9</v>
      </c>
      <c r="I33" s="10">
        <v>0</v>
      </c>
      <c r="J33" s="11">
        <v>0</v>
      </c>
      <c r="K33" s="11">
        <v>0</v>
      </c>
    </row>
    <row r="34" spans="1:11" x14ac:dyDescent="0.25">
      <c r="A34" s="6" t="s">
        <v>20</v>
      </c>
      <c r="B34" s="8" t="s">
        <v>21</v>
      </c>
      <c r="C34" s="8">
        <v>0</v>
      </c>
      <c r="D34" s="8">
        <v>0</v>
      </c>
      <c r="E34" s="8">
        <v>0</v>
      </c>
      <c r="F34" s="8">
        <v>0</v>
      </c>
      <c r="G34" s="8" t="s">
        <v>122</v>
      </c>
      <c r="I34" s="9" t="s">
        <v>132</v>
      </c>
      <c r="J34" s="11">
        <v>0</v>
      </c>
      <c r="K34" s="11">
        <v>0</v>
      </c>
    </row>
    <row r="35" spans="1:11" x14ac:dyDescent="0.25">
      <c r="A35" s="19" t="s">
        <v>90</v>
      </c>
      <c r="B35" s="19" t="s">
        <v>91</v>
      </c>
      <c r="C35" s="19">
        <v>20170629</v>
      </c>
      <c r="D35" s="19">
        <v>20170630</v>
      </c>
      <c r="E35" s="19">
        <v>0.19439999999999999</v>
      </c>
      <c r="F35" s="19">
        <v>0.16950000000000001</v>
      </c>
      <c r="G35" s="20" t="s">
        <v>112</v>
      </c>
      <c r="H35" s="19"/>
      <c r="I35" s="22" t="s">
        <v>132</v>
      </c>
      <c r="J35" s="19">
        <v>0</v>
      </c>
      <c r="K35" s="19">
        <v>0</v>
      </c>
    </row>
    <row r="36" spans="1:11" x14ac:dyDescent="0.25">
      <c r="A36" s="15" t="s">
        <v>106</v>
      </c>
      <c r="F36" s="2">
        <v>16.788554999999999</v>
      </c>
      <c r="I36" s="11"/>
      <c r="J36" s="11"/>
      <c r="K36" s="11"/>
    </row>
    <row r="37" spans="1:11" x14ac:dyDescent="0.25">
      <c r="A37" s="15"/>
      <c r="F37" s="3"/>
      <c r="I37" s="11"/>
      <c r="J37" s="11"/>
      <c r="K37" s="11"/>
    </row>
    <row r="38" spans="1:11" x14ac:dyDescent="0.25">
      <c r="A38" s="2" t="s">
        <v>107</v>
      </c>
      <c r="F38" s="3"/>
      <c r="I38" s="11"/>
      <c r="J38" s="11"/>
      <c r="K38" s="11"/>
    </row>
    <row r="39" spans="1:11" x14ac:dyDescent="0.25">
      <c r="A39" s="14" t="s">
        <v>0</v>
      </c>
      <c r="B39" s="14" t="s">
        <v>1</v>
      </c>
      <c r="C39" s="14" t="s">
        <v>2</v>
      </c>
      <c r="D39" s="14" t="s">
        <v>3</v>
      </c>
      <c r="E39" s="14" t="s">
        <v>4</v>
      </c>
      <c r="F39" s="14" t="s">
        <v>5</v>
      </c>
      <c r="G39" s="14" t="s">
        <v>6</v>
      </c>
      <c r="I39" s="11"/>
      <c r="J39" s="11"/>
      <c r="K39" s="11"/>
    </row>
    <row r="40" spans="1:11" x14ac:dyDescent="0.25">
      <c r="A40" s="20" t="s">
        <v>12</v>
      </c>
      <c r="B40" s="20" t="s">
        <v>13</v>
      </c>
      <c r="C40" s="20">
        <v>20170630</v>
      </c>
      <c r="D40" s="20">
        <v>20170631</v>
      </c>
      <c r="E40" s="20">
        <v>0.1</v>
      </c>
      <c r="F40" s="20">
        <v>0.18887799999999999</v>
      </c>
      <c r="G40" s="20" t="s">
        <v>126</v>
      </c>
      <c r="H40" s="20"/>
      <c r="I40" s="18" t="s">
        <v>132</v>
      </c>
      <c r="J40" s="20">
        <v>0</v>
      </c>
      <c r="K40" s="20">
        <v>0</v>
      </c>
    </row>
    <row r="41" spans="1:11" x14ac:dyDescent="0.25">
      <c r="A41" s="14" t="s">
        <v>34</v>
      </c>
      <c r="B41" s="14" t="s">
        <v>35</v>
      </c>
      <c r="C41" s="14">
        <v>20170630</v>
      </c>
      <c r="D41" s="14">
        <v>20170703</v>
      </c>
      <c r="E41" s="14">
        <v>6.3486000000000002</v>
      </c>
      <c r="F41" s="14">
        <v>1.8317000000000001</v>
      </c>
      <c r="G41" s="14" t="s">
        <v>9</v>
      </c>
      <c r="I41" s="10">
        <v>0</v>
      </c>
      <c r="J41" s="11">
        <v>0</v>
      </c>
      <c r="K41" s="11">
        <v>0</v>
      </c>
    </row>
    <row r="42" spans="1:11" x14ac:dyDescent="0.25">
      <c r="A42" s="6" t="s">
        <v>52</v>
      </c>
      <c r="B42" s="8" t="s">
        <v>53</v>
      </c>
      <c r="C42" s="8">
        <v>20170703</v>
      </c>
      <c r="D42" s="8">
        <v>20170704</v>
      </c>
      <c r="E42" s="8">
        <v>2.97</v>
      </c>
      <c r="F42" s="8">
        <v>3.3755000000000002</v>
      </c>
      <c r="G42" s="8" t="s">
        <v>112</v>
      </c>
      <c r="I42" s="9" t="s">
        <v>132</v>
      </c>
      <c r="J42" s="11">
        <v>0</v>
      </c>
      <c r="K42" s="11">
        <v>0</v>
      </c>
    </row>
    <row r="43" spans="1:11" x14ac:dyDescent="0.25">
      <c r="A43" s="6" t="s">
        <v>66</v>
      </c>
      <c r="B43" s="8" t="s">
        <v>67</v>
      </c>
      <c r="C43" s="8">
        <v>20170704</v>
      </c>
      <c r="D43" s="8">
        <v>20170705</v>
      </c>
      <c r="E43" s="8">
        <v>0.55000000000000004</v>
      </c>
      <c r="F43" s="8">
        <v>3.4405999999999999</v>
      </c>
      <c r="G43" s="8" t="s">
        <v>112</v>
      </c>
      <c r="I43" s="9" t="s">
        <v>132</v>
      </c>
      <c r="J43" s="11">
        <v>0</v>
      </c>
      <c r="K43" s="11">
        <v>0</v>
      </c>
    </row>
    <row r="44" spans="1:11" x14ac:dyDescent="0.25">
      <c r="A44" s="14" t="s">
        <v>22</v>
      </c>
      <c r="B44" s="14" t="s">
        <v>23</v>
      </c>
      <c r="C44" s="14">
        <v>20170706</v>
      </c>
      <c r="D44" s="14">
        <v>20170707</v>
      </c>
      <c r="E44" s="14">
        <v>0.62790000000000001</v>
      </c>
      <c r="F44" s="14">
        <v>0.59709999999999996</v>
      </c>
      <c r="G44" s="14" t="s">
        <v>9</v>
      </c>
      <c r="I44" s="10">
        <v>0</v>
      </c>
      <c r="J44" s="11">
        <v>0</v>
      </c>
      <c r="K44" s="11">
        <v>0</v>
      </c>
    </row>
    <row r="45" spans="1:11" x14ac:dyDescent="0.25">
      <c r="A45" s="14" t="s">
        <v>50</v>
      </c>
      <c r="B45" s="14" t="s">
        <v>51</v>
      </c>
      <c r="C45" s="14">
        <v>20170706</v>
      </c>
      <c r="D45" s="14">
        <v>20170707</v>
      </c>
      <c r="E45" s="14">
        <v>0.2092</v>
      </c>
      <c r="F45" s="14">
        <v>0.71419999999999995</v>
      </c>
      <c r="G45" s="14" t="s">
        <v>9</v>
      </c>
      <c r="I45" s="10">
        <v>0</v>
      </c>
      <c r="J45" s="11">
        <v>0</v>
      </c>
      <c r="K45" s="11">
        <v>0</v>
      </c>
    </row>
    <row r="46" spans="1:11" x14ac:dyDescent="0.25">
      <c r="A46" s="19" t="s">
        <v>64</v>
      </c>
      <c r="B46" s="19" t="s">
        <v>65</v>
      </c>
      <c r="C46" s="19">
        <v>20170706</v>
      </c>
      <c r="D46" s="19">
        <v>20170707</v>
      </c>
      <c r="E46" s="19">
        <v>0.17</v>
      </c>
      <c r="F46" s="19">
        <v>3.7248000000000001</v>
      </c>
      <c r="G46" s="20" t="s">
        <v>112</v>
      </c>
      <c r="H46" s="19"/>
      <c r="I46" s="22" t="s">
        <v>132</v>
      </c>
      <c r="J46" s="19">
        <v>0</v>
      </c>
      <c r="K46" s="19">
        <v>0</v>
      </c>
    </row>
    <row r="47" spans="1:11" x14ac:dyDescent="0.25">
      <c r="A47" s="19" t="s">
        <v>24</v>
      </c>
      <c r="B47" s="20" t="s">
        <v>25</v>
      </c>
      <c r="C47" s="20">
        <v>20170707</v>
      </c>
      <c r="D47" s="20">
        <v>20170710</v>
      </c>
      <c r="E47" s="20">
        <v>1.65</v>
      </c>
      <c r="F47" s="20">
        <v>2.9761000000000002</v>
      </c>
      <c r="G47" s="20" t="s">
        <v>126</v>
      </c>
      <c r="H47" s="20"/>
      <c r="I47" s="21" t="s">
        <v>132</v>
      </c>
      <c r="J47" s="18">
        <v>0</v>
      </c>
      <c r="K47" s="18">
        <v>0</v>
      </c>
    </row>
    <row r="48" spans="1:11" x14ac:dyDescent="0.25">
      <c r="A48" s="20" t="s">
        <v>76</v>
      </c>
      <c r="B48" s="20" t="s">
        <v>77</v>
      </c>
      <c r="C48" s="20">
        <v>20170707</v>
      </c>
      <c r="D48" s="20">
        <v>20170710</v>
      </c>
      <c r="E48" s="20">
        <v>0.23430000000000001</v>
      </c>
      <c r="F48" s="20">
        <v>2.8348520000000001</v>
      </c>
      <c r="G48" s="20" t="s">
        <v>126</v>
      </c>
      <c r="H48" s="20"/>
      <c r="I48" s="18" t="s">
        <v>132</v>
      </c>
      <c r="J48" s="20">
        <v>0</v>
      </c>
      <c r="K48" s="20">
        <v>0</v>
      </c>
    </row>
    <row r="49" spans="1:11" x14ac:dyDescent="0.25">
      <c r="A49" s="14" t="s">
        <v>56</v>
      </c>
      <c r="B49" s="14" t="s">
        <v>57</v>
      </c>
      <c r="C49" s="14">
        <v>20170710</v>
      </c>
      <c r="D49" s="14">
        <v>20170711</v>
      </c>
      <c r="E49" s="14">
        <v>0.21429999999999999</v>
      </c>
      <c r="F49" s="14">
        <v>1.2474000000000001</v>
      </c>
      <c r="G49" s="14" t="s">
        <v>9</v>
      </c>
      <c r="I49" s="10">
        <v>0</v>
      </c>
      <c r="J49" s="11">
        <v>0</v>
      </c>
      <c r="K49" s="11">
        <v>0</v>
      </c>
    </row>
    <row r="50" spans="1:11" x14ac:dyDescent="0.25">
      <c r="A50" s="6" t="s">
        <v>44</v>
      </c>
      <c r="B50" s="8" t="s">
        <v>45</v>
      </c>
      <c r="C50" s="8">
        <v>20170711</v>
      </c>
      <c r="D50" s="8">
        <v>20170712</v>
      </c>
      <c r="E50" s="8">
        <v>0.13800000000000001</v>
      </c>
      <c r="F50" s="8">
        <v>0.64900000000000002</v>
      </c>
      <c r="G50" s="8" t="s">
        <v>112</v>
      </c>
      <c r="H50" s="8"/>
      <c r="I50" s="33" t="s">
        <v>133</v>
      </c>
      <c r="J50" s="11">
        <v>0</v>
      </c>
      <c r="K50" s="11">
        <v>0</v>
      </c>
    </row>
    <row r="51" spans="1:11" x14ac:dyDescent="0.25">
      <c r="A51" s="6" t="s">
        <v>16</v>
      </c>
      <c r="B51" s="8" t="s">
        <v>17</v>
      </c>
      <c r="C51" s="8">
        <v>20170712</v>
      </c>
      <c r="D51" s="8">
        <v>20170713</v>
      </c>
      <c r="E51" s="8">
        <v>0.74</v>
      </c>
      <c r="F51" s="8">
        <v>4.5861000000000001</v>
      </c>
      <c r="G51" s="8" t="s">
        <v>112</v>
      </c>
      <c r="H51" s="8"/>
      <c r="I51" s="16" t="s">
        <v>132</v>
      </c>
      <c r="J51" s="11">
        <v>0</v>
      </c>
      <c r="K51" s="11">
        <v>0</v>
      </c>
    </row>
    <row r="52" spans="1:11" x14ac:dyDescent="0.25">
      <c r="A52" s="19" t="s">
        <v>68</v>
      </c>
      <c r="B52" s="19" t="s">
        <v>69</v>
      </c>
      <c r="C52" s="19">
        <v>20170712</v>
      </c>
      <c r="D52" s="19">
        <v>20170713</v>
      </c>
      <c r="E52" s="19">
        <v>0.27150000000000002</v>
      </c>
      <c r="F52" s="19">
        <v>4.3476999999999997</v>
      </c>
      <c r="G52" s="20" t="s">
        <v>112</v>
      </c>
      <c r="H52" s="19"/>
      <c r="I52" s="22" t="s">
        <v>132</v>
      </c>
      <c r="J52" s="19">
        <v>0</v>
      </c>
      <c r="K52" s="19">
        <v>0</v>
      </c>
    </row>
    <row r="53" spans="1:11" x14ac:dyDescent="0.25">
      <c r="A53" s="20" t="s">
        <v>92</v>
      </c>
      <c r="B53" s="20" t="s">
        <v>93</v>
      </c>
      <c r="C53" s="20">
        <v>20170712</v>
      </c>
      <c r="D53" s="20">
        <v>20170713</v>
      </c>
      <c r="E53" s="20">
        <v>9.8000000000000004E-2</v>
      </c>
      <c r="F53" s="20">
        <v>0.91089699999999996</v>
      </c>
      <c r="G53" s="20" t="s">
        <v>126</v>
      </c>
      <c r="H53" s="20"/>
      <c r="I53" s="18" t="s">
        <v>132</v>
      </c>
      <c r="J53" s="20">
        <v>0</v>
      </c>
      <c r="K53" s="20">
        <v>0</v>
      </c>
    </row>
    <row r="54" spans="1:11" x14ac:dyDescent="0.25">
      <c r="A54" s="14" t="s">
        <v>98</v>
      </c>
      <c r="B54" s="14" t="s">
        <v>99</v>
      </c>
      <c r="C54" s="14">
        <v>20170712</v>
      </c>
      <c r="D54" s="14">
        <v>20170713</v>
      </c>
      <c r="E54" s="14">
        <v>8.8900000000000007E-2</v>
      </c>
      <c r="F54" s="14">
        <v>0.1986</v>
      </c>
      <c r="G54" s="14" t="s">
        <v>9</v>
      </c>
      <c r="I54" s="10">
        <v>0</v>
      </c>
      <c r="J54" s="11">
        <v>0</v>
      </c>
      <c r="K54" s="11">
        <v>0</v>
      </c>
    </row>
    <row r="55" spans="1:11" x14ac:dyDescent="0.25">
      <c r="A55" s="14" t="s">
        <v>30</v>
      </c>
      <c r="B55" s="14" t="s">
        <v>31</v>
      </c>
      <c r="C55" s="14">
        <v>20170714</v>
      </c>
      <c r="D55" s="14">
        <v>20170717</v>
      </c>
      <c r="E55" s="14">
        <v>5.4000000000000003E-3</v>
      </c>
      <c r="F55" s="14">
        <v>3.0000000000000001E-3</v>
      </c>
      <c r="G55" s="14" t="s">
        <v>9</v>
      </c>
      <c r="I55" s="10">
        <v>0</v>
      </c>
      <c r="J55" s="11">
        <v>0</v>
      </c>
      <c r="K55" s="11">
        <v>0</v>
      </c>
    </row>
    <row r="56" spans="1:11" x14ac:dyDescent="0.25">
      <c r="A56" s="6" t="s">
        <v>40</v>
      </c>
      <c r="B56" s="6" t="s">
        <v>41</v>
      </c>
      <c r="C56" s="6">
        <v>20170714</v>
      </c>
      <c r="D56" s="6">
        <v>20170717</v>
      </c>
      <c r="E56" s="6">
        <v>0.22</v>
      </c>
      <c r="F56" s="6">
        <v>1.1000000000000001</v>
      </c>
      <c r="G56" s="6" t="s">
        <v>112</v>
      </c>
      <c r="H56" s="6"/>
      <c r="I56" s="37" t="s">
        <v>132</v>
      </c>
      <c r="J56" s="6">
        <v>0</v>
      </c>
      <c r="K56" s="6">
        <v>0</v>
      </c>
    </row>
    <row r="57" spans="1:11" x14ac:dyDescent="0.25">
      <c r="A57" s="20" t="s">
        <v>58</v>
      </c>
      <c r="B57" s="20" t="s">
        <v>59</v>
      </c>
      <c r="C57" s="20">
        <v>20170718</v>
      </c>
      <c r="D57" s="20">
        <v>20170719</v>
      </c>
      <c r="E57" s="20">
        <v>0.16</v>
      </c>
      <c r="F57" s="20">
        <v>0.42698999999999998</v>
      </c>
      <c r="G57" s="20" t="s">
        <v>126</v>
      </c>
      <c r="H57" s="20"/>
      <c r="I57" s="18" t="s">
        <v>132</v>
      </c>
      <c r="J57" s="20">
        <v>0</v>
      </c>
      <c r="K57" s="20">
        <v>0</v>
      </c>
    </row>
    <row r="58" spans="1:11" x14ac:dyDescent="0.25">
      <c r="A58" s="20" t="s">
        <v>96</v>
      </c>
      <c r="B58" s="20" t="s">
        <v>97</v>
      </c>
      <c r="C58" s="20">
        <v>20170719</v>
      </c>
      <c r="D58" s="20">
        <v>20170720</v>
      </c>
      <c r="E58" s="20">
        <v>0</v>
      </c>
      <c r="F58" s="20">
        <v>0</v>
      </c>
      <c r="G58" s="20" t="s">
        <v>122</v>
      </c>
      <c r="H58" s="20"/>
      <c r="I58" s="18" t="s">
        <v>132</v>
      </c>
      <c r="J58" s="20">
        <v>0</v>
      </c>
      <c r="K58" s="20">
        <v>0</v>
      </c>
    </row>
    <row r="59" spans="1:11" x14ac:dyDescent="0.25">
      <c r="A59" s="6" t="s">
        <v>102</v>
      </c>
      <c r="B59" s="8" t="s">
        <v>103</v>
      </c>
      <c r="C59" s="8">
        <v>20170724</v>
      </c>
      <c r="D59" s="8">
        <v>20170725</v>
      </c>
      <c r="E59" s="8">
        <v>0.215</v>
      </c>
      <c r="F59" s="8">
        <v>0.39</v>
      </c>
      <c r="G59" s="8" t="s">
        <v>112</v>
      </c>
      <c r="I59" s="9" t="s">
        <v>132</v>
      </c>
      <c r="J59" s="11">
        <v>0</v>
      </c>
      <c r="K59" s="11">
        <v>0</v>
      </c>
    </row>
    <row r="60" spans="1:11" x14ac:dyDescent="0.25">
      <c r="A60" s="14" t="s">
        <v>38</v>
      </c>
      <c r="B60" s="14" t="s">
        <v>39</v>
      </c>
      <c r="C60" s="14">
        <v>20170726</v>
      </c>
      <c r="D60" s="14">
        <v>20170727</v>
      </c>
      <c r="E60" s="14">
        <v>0.19289999999999999</v>
      </c>
      <c r="F60" s="14">
        <v>0.1434</v>
      </c>
      <c r="G60" s="14" t="s">
        <v>9</v>
      </c>
      <c r="I60" s="10">
        <v>0</v>
      </c>
      <c r="J60" s="11">
        <v>0</v>
      </c>
      <c r="K60" s="11">
        <v>0</v>
      </c>
    </row>
    <row r="61" spans="1:11" x14ac:dyDescent="0.25">
      <c r="A61" s="15" t="s">
        <v>106</v>
      </c>
      <c r="F61" s="2">
        <v>33.686816999999991</v>
      </c>
      <c r="I61" s="11"/>
      <c r="J61" s="11"/>
      <c r="K61" s="11"/>
    </row>
    <row r="62" spans="1:11" x14ac:dyDescent="0.25">
      <c r="I62" s="11"/>
      <c r="J62" s="11"/>
      <c r="K62" s="11"/>
    </row>
    <row r="63" spans="1:11" x14ac:dyDescent="0.25">
      <c r="A63" s="2" t="s">
        <v>108</v>
      </c>
      <c r="I63" s="11"/>
      <c r="J63" s="11"/>
      <c r="K63" s="11"/>
    </row>
    <row r="64" spans="1:11" x14ac:dyDescent="0.25">
      <c r="A64" s="14" t="s">
        <v>0</v>
      </c>
      <c r="B64" s="14" t="s">
        <v>1</v>
      </c>
      <c r="C64" s="14" t="s">
        <v>2</v>
      </c>
      <c r="D64" s="14" t="s">
        <v>3</v>
      </c>
      <c r="E64" s="14" t="s">
        <v>4</v>
      </c>
      <c r="F64" s="14" t="s">
        <v>5</v>
      </c>
      <c r="G64" s="14" t="s">
        <v>6</v>
      </c>
      <c r="I64" s="11"/>
      <c r="J64" s="11"/>
      <c r="K64" s="11"/>
    </row>
    <row r="65" spans="1:11" x14ac:dyDescent="0.25">
      <c r="A65" s="20" t="s">
        <v>84</v>
      </c>
      <c r="B65" s="20" t="s">
        <v>85</v>
      </c>
      <c r="C65" s="20">
        <v>20170804</v>
      </c>
      <c r="D65" s="20">
        <v>20170807</v>
      </c>
      <c r="E65" s="20">
        <v>0.5</v>
      </c>
      <c r="F65" s="20">
        <v>1.0121</v>
      </c>
      <c r="G65" s="20" t="s">
        <v>126</v>
      </c>
      <c r="H65" s="20"/>
      <c r="I65" s="18" t="s">
        <v>132</v>
      </c>
      <c r="J65" s="20">
        <v>0</v>
      </c>
      <c r="K65" s="20">
        <v>0</v>
      </c>
    </row>
    <row r="66" spans="1:11" x14ac:dyDescent="0.25">
      <c r="A66" s="6" t="s">
        <v>86</v>
      </c>
      <c r="B66" s="6" t="s">
        <v>87</v>
      </c>
      <c r="C66" s="6">
        <v>20170804</v>
      </c>
      <c r="D66" s="6">
        <v>20170807</v>
      </c>
      <c r="E66" s="6">
        <v>0.21</v>
      </c>
      <c r="F66" s="6">
        <v>1.1575</v>
      </c>
      <c r="G66" s="6" t="s">
        <v>112</v>
      </c>
      <c r="H66" s="6"/>
      <c r="I66" s="37" t="s">
        <v>132</v>
      </c>
      <c r="J66" s="6">
        <v>0</v>
      </c>
      <c r="K66" s="6">
        <v>0</v>
      </c>
    </row>
    <row r="67" spans="1:11" x14ac:dyDescent="0.25">
      <c r="A67" s="6" t="s">
        <v>70</v>
      </c>
      <c r="B67" s="6" t="s">
        <v>71</v>
      </c>
      <c r="C67" s="6">
        <v>20170809</v>
      </c>
      <c r="D67" s="6">
        <v>20170810</v>
      </c>
      <c r="E67" s="6">
        <v>0.48</v>
      </c>
      <c r="F67" s="6">
        <v>0.248</v>
      </c>
      <c r="G67" s="6" t="s">
        <v>112</v>
      </c>
      <c r="H67" s="6"/>
      <c r="I67" s="37" t="s">
        <v>132</v>
      </c>
      <c r="J67" s="6">
        <v>0</v>
      </c>
      <c r="K67" s="6">
        <v>0</v>
      </c>
    </row>
    <row r="68" spans="1:11" x14ac:dyDescent="0.25">
      <c r="A68" s="6" t="s">
        <v>78</v>
      </c>
      <c r="B68" s="6" t="s">
        <v>79</v>
      </c>
      <c r="C68" s="6">
        <v>20170810</v>
      </c>
      <c r="D68" s="6">
        <v>20170811</v>
      </c>
      <c r="E68" s="6">
        <v>0.7</v>
      </c>
      <c r="F68" s="6">
        <v>1.3048999999999999</v>
      </c>
      <c r="G68" s="6" t="s">
        <v>112</v>
      </c>
      <c r="H68" s="6"/>
      <c r="I68" s="37" t="s">
        <v>132</v>
      </c>
      <c r="J68" s="6">
        <v>0</v>
      </c>
      <c r="K68" s="6">
        <v>0</v>
      </c>
    </row>
    <row r="69" spans="1:11" x14ac:dyDescent="0.25">
      <c r="A69" s="20" t="s">
        <v>74</v>
      </c>
      <c r="B69" s="20" t="s">
        <v>75</v>
      </c>
      <c r="C69" s="20">
        <v>20170811</v>
      </c>
      <c r="D69" s="20">
        <v>20170814</v>
      </c>
      <c r="E69" s="20">
        <v>8.7999999999999995E-2</v>
      </c>
      <c r="F69" s="20">
        <v>0.37609999999999999</v>
      </c>
      <c r="G69" s="20" t="s">
        <v>126</v>
      </c>
      <c r="H69" s="20"/>
      <c r="I69" s="18" t="s">
        <v>132</v>
      </c>
      <c r="J69" s="20">
        <v>0</v>
      </c>
      <c r="K69" s="20">
        <v>0</v>
      </c>
    </row>
    <row r="70" spans="1:11" x14ac:dyDescent="0.25">
      <c r="A70" s="6" t="s">
        <v>14</v>
      </c>
      <c r="B70" s="8" t="s">
        <v>15</v>
      </c>
      <c r="C70" s="8">
        <v>20170818</v>
      </c>
      <c r="D70" s="8">
        <v>20170821</v>
      </c>
      <c r="E70" s="8">
        <v>0.35</v>
      </c>
      <c r="F70" s="8">
        <v>1.63</v>
      </c>
      <c r="G70" s="8" t="s">
        <v>112</v>
      </c>
      <c r="I70" s="9" t="s">
        <v>132</v>
      </c>
      <c r="J70" s="11">
        <v>0</v>
      </c>
      <c r="K70" s="11">
        <v>0</v>
      </c>
    </row>
    <row r="71" spans="1:11" x14ac:dyDescent="0.25">
      <c r="A71" s="15" t="s">
        <v>106</v>
      </c>
      <c r="F71" s="2">
        <v>5.7286000000000001</v>
      </c>
      <c r="I71" s="11"/>
      <c r="J71" s="11"/>
      <c r="K71" s="11"/>
    </row>
    <row r="72" spans="1:11" x14ac:dyDescent="0.25">
      <c r="I72" s="11"/>
      <c r="J72" s="11"/>
      <c r="K72" s="11"/>
    </row>
    <row r="73" spans="1:11" x14ac:dyDescent="0.25">
      <c r="A73" s="2" t="s">
        <v>109</v>
      </c>
      <c r="I73" s="11"/>
      <c r="J73" s="11"/>
      <c r="K73" s="11"/>
    </row>
    <row r="74" spans="1:11" x14ac:dyDescent="0.25">
      <c r="A74" s="18" t="s">
        <v>10</v>
      </c>
      <c r="B74" s="18" t="s">
        <v>11</v>
      </c>
      <c r="C74" s="18">
        <v>20170920</v>
      </c>
      <c r="D74" s="18">
        <v>20170921</v>
      </c>
      <c r="E74" s="18">
        <v>0.12690000000000001</v>
      </c>
      <c r="F74" s="18">
        <v>0.7661</v>
      </c>
      <c r="G74" s="18" t="s">
        <v>9</v>
      </c>
      <c r="H74" s="18"/>
      <c r="I74" s="18" t="s">
        <v>132</v>
      </c>
      <c r="J74" s="18">
        <v>0</v>
      </c>
      <c r="K74" s="18">
        <v>0</v>
      </c>
    </row>
    <row r="75" spans="1:11" x14ac:dyDescent="0.25">
      <c r="A75" s="18" t="s">
        <v>94</v>
      </c>
      <c r="B75" s="18" t="s">
        <v>95</v>
      </c>
      <c r="C75" s="18">
        <v>20170920</v>
      </c>
      <c r="D75" s="18">
        <v>20170921</v>
      </c>
      <c r="E75" s="18">
        <v>3.5000000000000001E-3</v>
      </c>
      <c r="F75" s="18">
        <v>9.7000000000000003E-3</v>
      </c>
      <c r="G75" s="18" t="s">
        <v>9</v>
      </c>
      <c r="H75" s="18"/>
      <c r="I75" s="18" t="s">
        <v>132</v>
      </c>
      <c r="J75" s="18">
        <v>0</v>
      </c>
      <c r="K75" s="18">
        <v>0</v>
      </c>
    </row>
    <row r="76" spans="1:11" x14ac:dyDescent="0.25">
      <c r="A76" s="20" t="s">
        <v>48</v>
      </c>
      <c r="B76" s="20" t="s">
        <v>49</v>
      </c>
      <c r="C76" s="20">
        <v>20170928</v>
      </c>
      <c r="D76" s="20">
        <v>20170929</v>
      </c>
      <c r="E76" s="20">
        <v>7.9600000000000004E-2</v>
      </c>
      <c r="F76" s="20">
        <v>0.10979999999999999</v>
      </c>
      <c r="G76" s="20" t="s">
        <v>9</v>
      </c>
      <c r="H76" s="20"/>
      <c r="I76" s="18" t="s">
        <v>132</v>
      </c>
      <c r="J76" s="20">
        <v>0</v>
      </c>
      <c r="K76" s="20">
        <v>0</v>
      </c>
    </row>
    <row r="77" spans="1:11" x14ac:dyDescent="0.25">
      <c r="A77" s="20" t="s">
        <v>123</v>
      </c>
      <c r="B77" s="20" t="s">
        <v>124</v>
      </c>
      <c r="C77" s="20">
        <v>20170830</v>
      </c>
      <c r="D77" s="20">
        <v>20170926</v>
      </c>
      <c r="E77" s="20">
        <v>0.11</v>
      </c>
      <c r="F77" s="20">
        <v>1.3920999999999999</v>
      </c>
      <c r="G77" s="20" t="s">
        <v>9</v>
      </c>
      <c r="H77" s="20"/>
      <c r="I77" s="18" t="s">
        <v>132</v>
      </c>
      <c r="J77" s="20">
        <v>0</v>
      </c>
      <c r="K77" s="20">
        <v>0</v>
      </c>
    </row>
    <row r="78" spans="1:11" x14ac:dyDescent="0.25">
      <c r="A78" s="15" t="s">
        <v>106</v>
      </c>
      <c r="F78" s="2">
        <v>2.2776999999999998</v>
      </c>
    </row>
    <row r="82" spans="1:2" x14ac:dyDescent="0.25">
      <c r="A82" s="15" t="s">
        <v>110</v>
      </c>
      <c r="B82" s="15" t="s">
        <v>111</v>
      </c>
    </row>
    <row r="83" spans="1:2" x14ac:dyDescent="0.25">
      <c r="A83" s="15" t="s">
        <v>115</v>
      </c>
      <c r="B83" s="14">
        <v>1.0547</v>
      </c>
    </row>
    <row r="84" spans="1:2" x14ac:dyDescent="0.25">
      <c r="A84" s="15" t="s">
        <v>116</v>
      </c>
      <c r="B84" s="14">
        <v>4.9677999999999995</v>
      </c>
    </row>
    <row r="85" spans="1:2" x14ac:dyDescent="0.25">
      <c r="A85" s="15" t="s">
        <v>117</v>
      </c>
      <c r="B85" s="14">
        <v>16.0624</v>
      </c>
    </row>
    <row r="86" spans="1:2" x14ac:dyDescent="0.25">
      <c r="A86" s="15" t="s">
        <v>118</v>
      </c>
      <c r="B86" s="14">
        <v>63.449471999999993</v>
      </c>
    </row>
    <row r="87" spans="1:2" x14ac:dyDescent="0.25">
      <c r="A87" s="15"/>
    </row>
    <row r="88" spans="1:2" x14ac:dyDescent="0.25">
      <c r="A88" s="15"/>
    </row>
    <row r="89" spans="1:2" x14ac:dyDescent="0.25">
      <c r="A89" s="15"/>
    </row>
    <row r="90" spans="1:2" x14ac:dyDescent="0.25">
      <c r="A90" s="1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20170411</vt:lpstr>
      <vt:lpstr>20170410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2017-04-11T00:30:40Z</dcterms:modified>
</cp:coreProperties>
</file>