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4770" windowHeight="3195"/>
  </bookViews>
  <sheets>
    <sheet name="bonus20170103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83" i="1" l="1"/>
  <c r="B84" i="1"/>
  <c r="J74" i="1"/>
  <c r="K74" i="1"/>
  <c r="J75" i="1"/>
  <c r="K75" i="1"/>
  <c r="K73" i="1"/>
  <c r="J73" i="1"/>
  <c r="J66" i="1"/>
  <c r="J68" i="1"/>
  <c r="K66" i="1"/>
  <c r="K68" i="1"/>
  <c r="J65" i="1"/>
  <c r="J67" i="1"/>
  <c r="J69" i="1"/>
  <c r="K65" i="1"/>
  <c r="K67" i="1"/>
  <c r="K69" i="1"/>
  <c r="K64" i="1"/>
  <c r="J64" i="1"/>
  <c r="J40" i="1"/>
  <c r="J42" i="1"/>
  <c r="J44" i="1"/>
  <c r="J46" i="1"/>
  <c r="J48" i="1"/>
  <c r="J50" i="1"/>
  <c r="J52" i="1"/>
  <c r="J54" i="1"/>
  <c r="J56" i="1"/>
  <c r="J58" i="1"/>
  <c r="K40" i="1"/>
  <c r="K42" i="1"/>
  <c r="K44" i="1"/>
  <c r="K46" i="1"/>
  <c r="K48" i="1"/>
  <c r="K50" i="1"/>
  <c r="K52" i="1"/>
  <c r="K54" i="1"/>
  <c r="K56" i="1"/>
  <c r="K58" i="1"/>
  <c r="J41" i="1"/>
  <c r="J43" i="1"/>
  <c r="J45" i="1"/>
  <c r="J47" i="1"/>
  <c r="J49" i="1"/>
  <c r="J51" i="1"/>
  <c r="J53" i="1"/>
  <c r="J55" i="1"/>
  <c r="J57" i="1"/>
  <c r="J59" i="1"/>
  <c r="K41" i="1"/>
  <c r="K43" i="1"/>
  <c r="K45" i="1"/>
  <c r="K47" i="1"/>
  <c r="K49" i="1"/>
  <c r="K51" i="1"/>
  <c r="K53" i="1"/>
  <c r="K55" i="1"/>
  <c r="K57" i="1"/>
  <c r="K59" i="1"/>
  <c r="K39" i="1"/>
  <c r="J39" i="1"/>
  <c r="J22" i="1"/>
  <c r="J24" i="1"/>
  <c r="J26" i="1"/>
  <c r="J28" i="1"/>
  <c r="J30" i="1"/>
  <c r="J32" i="1"/>
  <c r="J34" i="1"/>
  <c r="K22" i="1"/>
  <c r="K24" i="1"/>
  <c r="K26" i="1"/>
  <c r="K28" i="1"/>
  <c r="K30" i="1"/>
  <c r="K32" i="1"/>
  <c r="K34" i="1"/>
  <c r="J21" i="1"/>
  <c r="J23" i="1"/>
  <c r="J25" i="1"/>
  <c r="J27" i="1"/>
  <c r="J29" i="1"/>
  <c r="J31" i="1"/>
  <c r="J33" i="1"/>
  <c r="K21" i="1"/>
  <c r="K23" i="1"/>
  <c r="K25" i="1"/>
  <c r="K27" i="1"/>
  <c r="K29" i="1"/>
  <c r="K31" i="1"/>
  <c r="K33" i="1"/>
  <c r="K20" i="1"/>
  <c r="J20" i="1"/>
  <c r="J13" i="1"/>
  <c r="J15" i="1"/>
  <c r="K13" i="1"/>
  <c r="K15" i="1"/>
  <c r="J12" i="1"/>
  <c r="J14" i="1"/>
  <c r="K12" i="1"/>
  <c r="K14" i="1"/>
  <c r="K11" i="1"/>
  <c r="J11" i="1"/>
  <c r="K5" i="1"/>
  <c r="J5" i="1"/>
  <c r="I74" i="1"/>
  <c r="I75" i="1"/>
  <c r="I73" i="1"/>
  <c r="I67" i="1"/>
  <c r="I68" i="1"/>
  <c r="I65" i="1"/>
  <c r="I69" i="1"/>
  <c r="I66" i="1"/>
  <c r="I64" i="1"/>
  <c r="I42" i="1"/>
  <c r="I46" i="1"/>
  <c r="I50" i="1"/>
  <c r="I54" i="1"/>
  <c r="I58" i="1"/>
  <c r="I43" i="1"/>
  <c r="I47" i="1"/>
  <c r="I51" i="1"/>
  <c r="I55" i="1"/>
  <c r="I59" i="1"/>
  <c r="I40" i="1"/>
  <c r="I44" i="1"/>
  <c r="I48" i="1"/>
  <c r="I52" i="1"/>
  <c r="I56" i="1"/>
  <c r="I41" i="1"/>
  <c r="I45" i="1"/>
  <c r="I49" i="1"/>
  <c r="I53" i="1"/>
  <c r="I57" i="1"/>
  <c r="I39" i="1"/>
  <c r="I21" i="1"/>
  <c r="I29" i="1"/>
  <c r="I30" i="1"/>
  <c r="I23" i="1"/>
  <c r="I27" i="1"/>
  <c r="I31" i="1"/>
  <c r="I24" i="1"/>
  <c r="I28" i="1"/>
  <c r="I32" i="1"/>
  <c r="I25" i="1"/>
  <c r="I33" i="1"/>
  <c r="I22" i="1"/>
  <c r="I26" i="1"/>
  <c r="I34" i="1"/>
  <c r="I20" i="1"/>
  <c r="I14" i="1"/>
  <c r="I15" i="1"/>
  <c r="I12" i="1"/>
  <c r="I13" i="1"/>
  <c r="I11" i="1"/>
  <c r="I5" i="1"/>
  <c r="F16" i="1" l="1"/>
  <c r="F35" i="1" l="1"/>
  <c r="F6" i="1"/>
  <c r="B81" i="1" l="1"/>
  <c r="B82" i="1"/>
  <c r="F76" i="1"/>
  <c r="F70" i="1"/>
  <c r="F60" i="1"/>
</calcChain>
</file>

<file path=xl/sharedStrings.xml><?xml version="1.0" encoding="utf-8"?>
<sst xmlns="http://schemas.openxmlformats.org/spreadsheetml/2006/main" count="209" uniqueCount="122">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</sst>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8"/>
  <sheetViews>
    <sheetView tabSelected="1" workbookViewId="0">
      <selection activeCell="B84" sqref="B84"/>
    </sheetView>
  </sheetViews>
  <sheetFormatPr defaultRowHeight="13.5" x14ac:dyDescent="0.15"/>
  <cols>
    <col min="1" max="1" width="11.875" customWidth="1"/>
    <col min="3" max="3" width="11.5" customWidth="1"/>
    <col min="4" max="4" width="9.5" bestFit="1" customWidth="1"/>
    <col min="5" max="6" width="9" bestFit="1" customWidth="1"/>
    <col min="7" max="7" width="21.5" customWidth="1"/>
    <col min="8" max="8" width="11.25" customWidth="1"/>
    <col min="9" max="9" width="16.25" customWidth="1"/>
    <col min="10" max="10" width="11" customWidth="1"/>
    <col min="11" max="11" width="10.875" customWidth="1"/>
  </cols>
  <sheetData>
    <row r="3" spans="1:12" x14ac:dyDescent="0.15">
      <c r="A3" s="2" t="s">
        <v>113</v>
      </c>
    </row>
    <row r="4" spans="1:12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1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15">
      <c r="A6" s="1" t="s">
        <v>106</v>
      </c>
      <c r="F6" s="2">
        <f>SUM(F1:F5)</f>
        <v>1.0547</v>
      </c>
      <c r="I6" s="11"/>
      <c r="J6" s="11"/>
      <c r="K6" s="11"/>
    </row>
    <row r="7" spans="1:12" x14ac:dyDescent="0.15">
      <c r="I7" s="11"/>
      <c r="J7" s="11"/>
      <c r="K7" s="11"/>
    </row>
    <row r="8" spans="1:12" x14ac:dyDescent="0.15">
      <c r="I8" s="11"/>
      <c r="J8" s="11"/>
      <c r="K8" s="11"/>
    </row>
    <row r="9" spans="1:12" x14ac:dyDescent="0.15">
      <c r="A9" s="2" t="s">
        <v>104</v>
      </c>
      <c r="I9" s="11"/>
      <c r="J9" s="11"/>
      <c r="K9" s="11"/>
    </row>
    <row r="10" spans="1:12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1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1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1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1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1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15">
      <c r="A16" s="1" t="s">
        <v>106</v>
      </c>
      <c r="F16" s="2">
        <f>SUM(F11:F15)</f>
        <v>3.8334999999999995</v>
      </c>
      <c r="J16" s="11"/>
      <c r="K16" s="11"/>
      <c r="L16" s="1"/>
    </row>
    <row r="17" spans="1:12" ht="14.45" x14ac:dyDescent="0.25">
      <c r="J17" s="11"/>
      <c r="K17" s="11"/>
      <c r="L17" s="1"/>
    </row>
    <row r="18" spans="1:12" x14ac:dyDescent="0.15">
      <c r="A18" s="2" t="s">
        <v>105</v>
      </c>
      <c r="J18" s="11"/>
      <c r="K18" s="11"/>
    </row>
    <row r="19" spans="1:12" x14ac:dyDescent="0.1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1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1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1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15">
      <c r="A23" t="s">
        <v>36</v>
      </c>
      <c r="B23" t="s">
        <v>37</v>
      </c>
      <c r="C23">
        <v>20170615</v>
      </c>
      <c r="D23">
        <v>20170616</v>
      </c>
      <c r="E23">
        <v>0.1547</v>
      </c>
      <c r="F23">
        <v>6.3200000000000006E-2</v>
      </c>
      <c r="G23" t="s">
        <v>9</v>
      </c>
      <c r="I23" s="10">
        <f>[1]!s_div_progress(A23,"20161231")</f>
        <v>0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1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1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1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  <c r="I26" s="10">
        <f>[1]!s_div_progress(A26,"20161231")</f>
        <v>0</v>
      </c>
      <c r="J26" s="11">
        <f>[1]!s_div_recorddate(A26,"2016/12/31")</f>
        <v>0</v>
      </c>
      <c r="K26" s="11">
        <f>[1]!s_div_exdate(A26,"2016/12/31")</f>
        <v>0</v>
      </c>
    </row>
    <row r="27" spans="1:12" x14ac:dyDescent="0.15">
      <c r="A27" t="s">
        <v>80</v>
      </c>
      <c r="B27" t="s">
        <v>81</v>
      </c>
      <c r="C27">
        <v>20170616</v>
      </c>
      <c r="D27">
        <v>20170619</v>
      </c>
      <c r="E27">
        <v>0.157</v>
      </c>
      <c r="F27">
        <v>0.1502</v>
      </c>
      <c r="G27" t="s">
        <v>9</v>
      </c>
      <c r="I27" s="10">
        <f>[1]!s_div_progress(A27,"20161231")</f>
        <v>0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1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1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15">
      <c r="A30" t="s">
        <v>10</v>
      </c>
      <c r="B30" t="s">
        <v>11</v>
      </c>
      <c r="C30">
        <v>20170623</v>
      </c>
      <c r="D30">
        <v>20170626</v>
      </c>
      <c r="E30">
        <v>9.64E-2</v>
      </c>
      <c r="F30">
        <v>0.58189999999999997</v>
      </c>
      <c r="G30" t="s">
        <v>9</v>
      </c>
      <c r="I30" s="10">
        <f>[1]!s_div_progress(A30,"20161231")</f>
        <v>0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1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x14ac:dyDescent="0.15">
      <c r="A32" t="s">
        <v>60</v>
      </c>
      <c r="B32" t="s">
        <v>61</v>
      </c>
      <c r="C32">
        <v>20170627</v>
      </c>
      <c r="D32">
        <v>20170628</v>
      </c>
      <c r="E32">
        <v>0.14899999999999999</v>
      </c>
      <c r="F32">
        <v>4.2799999999999998E-2</v>
      </c>
      <c r="G32" t="s">
        <v>9</v>
      </c>
      <c r="I32" s="10">
        <f>[1]!s_div_progress(A32,"20161231")</f>
        <v>0</v>
      </c>
      <c r="J32" s="11">
        <f>[1]!s_div_recorddate(A32,"2016/12/31")</f>
        <v>0</v>
      </c>
      <c r="K32" s="11">
        <f>[1]!s_div_exdate(A32,"2016/12/31")</f>
        <v>0</v>
      </c>
    </row>
    <row r="33" spans="1:11" x14ac:dyDescent="0.15">
      <c r="A33" t="s">
        <v>20</v>
      </c>
      <c r="B33" t="s">
        <v>21</v>
      </c>
      <c r="C33">
        <v>20170629</v>
      </c>
      <c r="D33">
        <v>20170630</v>
      </c>
      <c r="E33">
        <v>2.29E-2</v>
      </c>
      <c r="F33">
        <v>0.1115</v>
      </c>
      <c r="G33" t="s">
        <v>9</v>
      </c>
      <c r="I33" s="9" t="str">
        <f>[1]!s_div_progress(A33,"20161231")</f>
        <v>董事会预案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15">
      <c r="A34" t="s">
        <v>90</v>
      </c>
      <c r="B34" t="s">
        <v>91</v>
      </c>
      <c r="C34">
        <v>20170629</v>
      </c>
      <c r="D34">
        <v>20170630</v>
      </c>
      <c r="E34">
        <v>0.2271</v>
      </c>
      <c r="F34">
        <v>0.1991</v>
      </c>
      <c r="G34" t="s">
        <v>9</v>
      </c>
      <c r="I34" s="10">
        <f>[1]!s_div_progress(A34,"20161231")</f>
        <v>0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15">
      <c r="A35" s="1" t="s">
        <v>106</v>
      </c>
      <c r="F35" s="2">
        <f>SUM(F20:F34)</f>
        <v>13.804699999999999</v>
      </c>
      <c r="J35" s="11"/>
      <c r="K35" s="11"/>
    </row>
    <row r="36" spans="1:11" x14ac:dyDescent="0.15">
      <c r="A36" s="1"/>
      <c r="F36" s="3"/>
      <c r="J36" s="11"/>
      <c r="K36" s="11"/>
    </row>
    <row r="37" spans="1:11" x14ac:dyDescent="0.15">
      <c r="A37" s="2" t="s">
        <v>107</v>
      </c>
      <c r="F37" s="3"/>
      <c r="J37" s="11"/>
      <c r="K37" s="11"/>
    </row>
    <row r="38" spans="1:11" x14ac:dyDescent="0.1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J38" s="11"/>
      <c r="K38" s="11"/>
    </row>
    <row r="39" spans="1:11" x14ac:dyDescent="0.15">
      <c r="A39" t="s">
        <v>12</v>
      </c>
      <c r="B39" t="s">
        <v>13</v>
      </c>
      <c r="C39">
        <v>20170630</v>
      </c>
      <c r="D39">
        <v>20170703</v>
      </c>
      <c r="E39">
        <v>8.72E-2</v>
      </c>
      <c r="F39">
        <v>0.1757</v>
      </c>
      <c r="G39" t="s">
        <v>9</v>
      </c>
      <c r="I39" s="10">
        <f>[1]!s_div_progress(A39,"20161231")</f>
        <v>0</v>
      </c>
      <c r="J39" s="11">
        <f>[1]!s_div_recorddate(A39,"2016/12/31")</f>
        <v>0</v>
      </c>
      <c r="K39" s="11">
        <f>[1]!s_div_exdate(A39,"2016/12/31")</f>
        <v>0</v>
      </c>
    </row>
    <row r="40" spans="1:11" x14ac:dyDescent="0.15">
      <c r="A40" t="s">
        <v>34</v>
      </c>
      <c r="B40" t="s">
        <v>35</v>
      </c>
      <c r="C40">
        <v>20170630</v>
      </c>
      <c r="D40">
        <v>20170703</v>
      </c>
      <c r="E40">
        <v>6.3486000000000002</v>
      </c>
      <c r="F40">
        <v>1.8317000000000001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15">
      <c r="A41" s="6" t="s">
        <v>52</v>
      </c>
      <c r="B41" s="7" t="s">
        <v>53</v>
      </c>
      <c r="C41" s="7">
        <v>20170703</v>
      </c>
      <c r="D41" s="7">
        <v>20170704</v>
      </c>
      <c r="E41" s="8">
        <v>2.97</v>
      </c>
      <c r="F41" s="8">
        <v>3.3755000000000002</v>
      </c>
      <c r="G41" s="8" t="s">
        <v>112</v>
      </c>
      <c r="I41" s="9" t="str">
        <f>[1]!s_div_progress(A41,"20161231")</f>
        <v>董事会预案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15">
      <c r="A42" s="6" t="s">
        <v>66</v>
      </c>
      <c r="B42" s="8" t="s">
        <v>67</v>
      </c>
      <c r="C42" s="8">
        <v>20170704</v>
      </c>
      <c r="D42" s="8">
        <v>20170705</v>
      </c>
      <c r="E42" s="8">
        <v>0.55000000000000004</v>
      </c>
      <c r="F42" s="8">
        <v>3.4405999999999999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15">
      <c r="A43" t="s">
        <v>22</v>
      </c>
      <c r="B43" t="s">
        <v>23</v>
      </c>
      <c r="C43">
        <v>20170706</v>
      </c>
      <c r="D43">
        <v>20170707</v>
      </c>
      <c r="E43">
        <v>0.62790000000000001</v>
      </c>
      <c r="F43">
        <v>0.59709999999999996</v>
      </c>
      <c r="G43" t="s">
        <v>9</v>
      </c>
      <c r="I43" s="10">
        <f>[1]!s_div_progress(A43,"20161231")</f>
        <v>0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15">
      <c r="A44" t="s">
        <v>50</v>
      </c>
      <c r="B44" t="s">
        <v>51</v>
      </c>
      <c r="C44">
        <v>20170706</v>
      </c>
      <c r="D44">
        <v>20170707</v>
      </c>
      <c r="E44">
        <v>0.2092</v>
      </c>
      <c r="F44">
        <v>0.71419999999999995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15">
      <c r="A45" t="s">
        <v>64</v>
      </c>
      <c r="B45" t="s">
        <v>65</v>
      </c>
      <c r="C45">
        <v>20170706</v>
      </c>
      <c r="D45">
        <v>20170707</v>
      </c>
      <c r="E45">
        <v>0.16800000000000001</v>
      </c>
      <c r="F45">
        <v>3.6878000000000002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15">
      <c r="A46" t="s">
        <v>24</v>
      </c>
      <c r="B46" t="s">
        <v>25</v>
      </c>
      <c r="C46">
        <v>20170707</v>
      </c>
      <c r="D46">
        <v>20170710</v>
      </c>
      <c r="E46">
        <v>1.492</v>
      </c>
      <c r="F46">
        <v>2.8334999999999999</v>
      </c>
      <c r="G46" t="s">
        <v>9</v>
      </c>
      <c r="I46" s="10">
        <f>[1]!s_div_progress(A46,"20161231")</f>
        <v>0</v>
      </c>
      <c r="J46" s="11">
        <f>[1]!s_div_recorddate(A46,"2016/12/31")</f>
        <v>0</v>
      </c>
      <c r="K46" s="11">
        <f>[1]!s_div_exdate(A46,"2016/12/31")</f>
        <v>0</v>
      </c>
    </row>
    <row r="47" spans="1:11" x14ac:dyDescent="0.15">
      <c r="A47" t="s">
        <v>76</v>
      </c>
      <c r="B47" t="s">
        <v>77</v>
      </c>
      <c r="C47">
        <v>20170707</v>
      </c>
      <c r="D47">
        <v>20170710</v>
      </c>
      <c r="E47">
        <v>0.23419999999999999</v>
      </c>
      <c r="F47">
        <v>3.2627999999999999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15">
      <c r="A48" t="s">
        <v>56</v>
      </c>
      <c r="B48" t="s">
        <v>57</v>
      </c>
      <c r="C48">
        <v>20170710</v>
      </c>
      <c r="D48">
        <v>20170711</v>
      </c>
      <c r="E48">
        <v>0.21429999999999999</v>
      </c>
      <c r="F48">
        <v>1.2474000000000001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15">
      <c r="A49" s="4" t="s">
        <v>44</v>
      </c>
      <c r="B49" s="5" t="s">
        <v>45</v>
      </c>
      <c r="C49" s="5">
        <v>20170711</v>
      </c>
      <c r="D49" s="5">
        <v>20170712</v>
      </c>
      <c r="E49" s="5">
        <v>0.13800000000000001</v>
      </c>
      <c r="F49" s="5">
        <v>0.64900000000000002</v>
      </c>
      <c r="G49" s="7" t="s">
        <v>112</v>
      </c>
      <c r="H49" s="5"/>
      <c r="I49" s="9" t="str">
        <f>[1]!s_div_progress(A49,"20161231")</f>
        <v>董事会预案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15">
      <c r="A50" t="s">
        <v>16</v>
      </c>
      <c r="B50" t="s">
        <v>17</v>
      </c>
      <c r="C50">
        <v>20170712</v>
      </c>
      <c r="D50">
        <v>20170713</v>
      </c>
      <c r="E50">
        <v>0.72219999999999995</v>
      </c>
      <c r="F50">
        <v>5.9875999999999996</v>
      </c>
      <c r="G50" t="s">
        <v>9</v>
      </c>
      <c r="I50" s="10">
        <f>[1]!s_div_progress(A50,"20161231")</f>
        <v>0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15">
      <c r="A51" t="s">
        <v>68</v>
      </c>
      <c r="B51" t="s">
        <v>69</v>
      </c>
      <c r="C51">
        <v>20170712</v>
      </c>
      <c r="D51">
        <v>20170713</v>
      </c>
      <c r="E51">
        <v>0.27279999999999999</v>
      </c>
      <c r="F51">
        <v>4.3042999999999996</v>
      </c>
      <c r="G51" t="s">
        <v>9</v>
      </c>
      <c r="I51" s="10">
        <f>[1]!s_div_progress(A51,"20161231")</f>
        <v>0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15">
      <c r="A52" t="s">
        <v>92</v>
      </c>
      <c r="B52" t="s">
        <v>93</v>
      </c>
      <c r="C52">
        <v>20170712</v>
      </c>
      <c r="D52">
        <v>20170713</v>
      </c>
      <c r="E52">
        <v>0.19420000000000001</v>
      </c>
      <c r="F52">
        <v>1.7758</v>
      </c>
      <c r="G52" t="s">
        <v>9</v>
      </c>
      <c r="I52" s="10">
        <f>[1]!s_div_progress(A52,"20161231")</f>
        <v>0</v>
      </c>
      <c r="J52" s="11">
        <f>[1]!s_div_recorddate(A52,"2016/12/31")</f>
        <v>0</v>
      </c>
      <c r="K52" s="11">
        <f>[1]!s_div_exdate(A52,"2016/12/31")</f>
        <v>0</v>
      </c>
    </row>
    <row r="53" spans="1:11" x14ac:dyDescent="0.15">
      <c r="A53" t="s">
        <v>98</v>
      </c>
      <c r="B53" t="s">
        <v>99</v>
      </c>
      <c r="C53">
        <v>20170712</v>
      </c>
      <c r="D53">
        <v>20170713</v>
      </c>
      <c r="E53">
        <v>8.8900000000000007E-2</v>
      </c>
      <c r="F53">
        <v>0.1986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15">
      <c r="A54" t="s">
        <v>30</v>
      </c>
      <c r="B54" t="s">
        <v>31</v>
      </c>
      <c r="C54">
        <v>20170714</v>
      </c>
      <c r="D54">
        <v>20170717</v>
      </c>
      <c r="E54">
        <v>5.4000000000000003E-3</v>
      </c>
      <c r="F54">
        <v>3.0000000000000001E-3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15">
      <c r="A55" t="s">
        <v>40</v>
      </c>
      <c r="B55" t="s">
        <v>41</v>
      </c>
      <c r="C55">
        <v>20170714</v>
      </c>
      <c r="D55">
        <v>20170717</v>
      </c>
      <c r="E55">
        <v>0.36249999999999999</v>
      </c>
      <c r="F55">
        <v>1.6842999999999999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15">
      <c r="A56" t="s">
        <v>58</v>
      </c>
      <c r="B56" t="s">
        <v>59</v>
      </c>
      <c r="C56">
        <v>20170718</v>
      </c>
      <c r="D56">
        <v>20170719</v>
      </c>
      <c r="E56">
        <v>0.17130000000000001</v>
      </c>
      <c r="F56">
        <v>0.30270000000000002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15">
      <c r="A57" t="s">
        <v>96</v>
      </c>
      <c r="B57" t="s">
        <v>97</v>
      </c>
      <c r="C57">
        <v>20170719</v>
      </c>
      <c r="D57">
        <v>20170720</v>
      </c>
      <c r="E57">
        <v>5.79E-2</v>
      </c>
      <c r="F57">
        <v>0.14630000000000001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15">
      <c r="A58" s="6" t="s">
        <v>102</v>
      </c>
      <c r="B58" s="8" t="s">
        <v>103</v>
      </c>
      <c r="C58" s="8">
        <v>20170724</v>
      </c>
      <c r="D58" s="8">
        <v>20170725</v>
      </c>
      <c r="E58" s="8">
        <v>0.215</v>
      </c>
      <c r="F58" s="8">
        <v>0.39</v>
      </c>
      <c r="G58" s="8" t="s">
        <v>112</v>
      </c>
      <c r="I58" s="9" t="str">
        <f>[1]!s_div_progress(A58,"20161231")</f>
        <v>董事会预案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15">
      <c r="A59" t="s">
        <v>38</v>
      </c>
      <c r="B59" t="s">
        <v>39</v>
      </c>
      <c r="C59">
        <v>20170726</v>
      </c>
      <c r="D59">
        <v>20170727</v>
      </c>
      <c r="E59">
        <v>0.19289999999999999</v>
      </c>
      <c r="F59">
        <v>0.1434</v>
      </c>
      <c r="G59" t="s">
        <v>9</v>
      </c>
      <c r="I59" s="10">
        <f>[1]!s_div_progress(A59,"20161231")</f>
        <v>0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15">
      <c r="A60" s="1" t="s">
        <v>106</v>
      </c>
      <c r="F60" s="2">
        <f>SUM(F39:F59)</f>
        <v>36.751299999999993</v>
      </c>
      <c r="J60" s="11"/>
      <c r="K60" s="11"/>
    </row>
    <row r="61" spans="1:11" x14ac:dyDescent="0.15">
      <c r="J61" s="11"/>
      <c r="K61" s="11"/>
    </row>
    <row r="62" spans="1:11" x14ac:dyDescent="0.15">
      <c r="A62" s="2" t="s">
        <v>108</v>
      </c>
      <c r="J62" s="11"/>
      <c r="K62" s="11"/>
    </row>
    <row r="63" spans="1:11" x14ac:dyDescent="0.1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J63" s="11"/>
      <c r="K63" s="11"/>
    </row>
    <row r="64" spans="1:11" x14ac:dyDescent="0.15">
      <c r="A64" t="s">
        <v>84</v>
      </c>
      <c r="B64" t="s">
        <v>85</v>
      </c>
      <c r="C64">
        <v>20170804</v>
      </c>
      <c r="D64">
        <v>20170807</v>
      </c>
      <c r="E64">
        <v>0.3276</v>
      </c>
      <c r="F64">
        <v>0.61439999999999995</v>
      </c>
      <c r="G64" t="s">
        <v>9</v>
      </c>
      <c r="I64" s="10">
        <f>[1]!s_div_progress(A64,"20161231")</f>
        <v>0</v>
      </c>
      <c r="J64" s="11">
        <f>[1]!s_div_recorddate(A64,"2016/12/31")</f>
        <v>0</v>
      </c>
      <c r="K64" s="11">
        <f>[1]!s_div_exdate(A64,"2016/12/31")</f>
        <v>0</v>
      </c>
    </row>
    <row r="65" spans="1:11" x14ac:dyDescent="0.15">
      <c r="A65" t="s">
        <v>86</v>
      </c>
      <c r="B65" t="s">
        <v>87</v>
      </c>
      <c r="C65">
        <v>20170804</v>
      </c>
      <c r="D65">
        <v>20170807</v>
      </c>
      <c r="E65">
        <v>0.1835</v>
      </c>
      <c r="F65">
        <v>0.9657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15">
      <c r="A66" t="s">
        <v>70</v>
      </c>
      <c r="B66" t="s">
        <v>71</v>
      </c>
      <c r="C66">
        <v>20170809</v>
      </c>
      <c r="D66">
        <v>20170810</v>
      </c>
      <c r="E66">
        <v>0.1522</v>
      </c>
      <c r="F66">
        <v>5.4699999999999999E-2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15">
      <c r="A67" t="s">
        <v>78</v>
      </c>
      <c r="B67" t="s">
        <v>79</v>
      </c>
      <c r="C67">
        <v>20170810</v>
      </c>
      <c r="D67">
        <v>20170811</v>
      </c>
      <c r="E67">
        <v>0.67279999999999995</v>
      </c>
      <c r="F67">
        <v>1.4571000000000001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15">
      <c r="A68" t="s">
        <v>74</v>
      </c>
      <c r="B68" t="s">
        <v>75</v>
      </c>
      <c r="C68">
        <v>20170811</v>
      </c>
      <c r="D68">
        <v>20170814</v>
      </c>
      <c r="E68">
        <v>0.10440000000000001</v>
      </c>
      <c r="F68">
        <v>0.41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15">
      <c r="A69" s="6" t="s">
        <v>14</v>
      </c>
      <c r="B69" s="8" t="s">
        <v>15</v>
      </c>
      <c r="C69" s="8">
        <v>20170818</v>
      </c>
      <c r="D69" s="8">
        <v>20170821</v>
      </c>
      <c r="E69" s="8">
        <v>0.35</v>
      </c>
      <c r="F69" s="8">
        <v>1.63</v>
      </c>
      <c r="G69" s="8" t="s">
        <v>112</v>
      </c>
      <c r="I69" s="9" t="str">
        <f>[1]!s_div_progress(A69,"20161231")</f>
        <v>董事会预案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15">
      <c r="A70" s="1" t="s">
        <v>106</v>
      </c>
      <c r="F70" s="2">
        <f>SUM(F64:F69)</f>
        <v>5.1318999999999999</v>
      </c>
      <c r="J70" s="11"/>
      <c r="K70" s="11"/>
    </row>
    <row r="71" spans="1:11" x14ac:dyDescent="0.15">
      <c r="J71" s="11"/>
      <c r="K71" s="11"/>
    </row>
    <row r="72" spans="1:11" x14ac:dyDescent="0.15">
      <c r="A72" s="2" t="s">
        <v>109</v>
      </c>
      <c r="J72" s="11"/>
      <c r="K72" s="11"/>
    </row>
    <row r="73" spans="1:11" x14ac:dyDescent="0.15">
      <c r="A73" t="s">
        <v>10</v>
      </c>
      <c r="B73" t="s">
        <v>11</v>
      </c>
      <c r="C73">
        <v>20170920</v>
      </c>
      <c r="D73">
        <v>20170921</v>
      </c>
      <c r="E73">
        <v>0.12690000000000001</v>
      </c>
      <c r="F73">
        <v>0.7661</v>
      </c>
      <c r="G73" t="s">
        <v>9</v>
      </c>
      <c r="I73" s="10">
        <f>[1]!s_div_progress(A73,"20161231")</f>
        <v>0</v>
      </c>
      <c r="J73" s="11">
        <f>[1]!s_div_recorddate(A73,"2016/12/31")</f>
        <v>0</v>
      </c>
      <c r="K73" s="11">
        <f>[1]!s_div_exdate(A73,"2016/12/31")</f>
        <v>0</v>
      </c>
    </row>
    <row r="74" spans="1:11" x14ac:dyDescent="0.15">
      <c r="A74" t="s">
        <v>94</v>
      </c>
      <c r="B74" t="s">
        <v>95</v>
      </c>
      <c r="C74">
        <v>20170920</v>
      </c>
      <c r="D74">
        <v>20170921</v>
      </c>
      <c r="E74">
        <v>3.5000000000000001E-3</v>
      </c>
      <c r="F74">
        <v>9.7000000000000003E-3</v>
      </c>
      <c r="G74" t="s">
        <v>9</v>
      </c>
      <c r="I74" s="10">
        <f>[1]!s_div_progress(A74,"20161231")</f>
        <v>0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15">
      <c r="A75" t="s">
        <v>48</v>
      </c>
      <c r="B75" t="s">
        <v>49</v>
      </c>
      <c r="C75">
        <v>20170928</v>
      </c>
      <c r="D75">
        <v>20170929</v>
      </c>
      <c r="E75">
        <v>7.9600000000000004E-2</v>
      </c>
      <c r="F75">
        <v>0.10979999999999999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15">
      <c r="A76" s="1" t="s">
        <v>106</v>
      </c>
      <c r="F76" s="2">
        <f>SUM(F73:F75)</f>
        <v>0.88560000000000005</v>
      </c>
    </row>
    <row r="80" spans="1:11" x14ac:dyDescent="0.15">
      <c r="A80" s="1" t="s">
        <v>110</v>
      </c>
      <c r="B80" s="1" t="s">
        <v>111</v>
      </c>
    </row>
    <row r="81" spans="1:2" x14ac:dyDescent="0.15">
      <c r="A81" s="1" t="s">
        <v>115</v>
      </c>
      <c r="B81">
        <f>$F$6</f>
        <v>1.0547</v>
      </c>
    </row>
    <row r="82" spans="1:2" x14ac:dyDescent="0.15">
      <c r="A82" s="1" t="s">
        <v>116</v>
      </c>
      <c r="B82">
        <f>$F$6+$F$16</f>
        <v>4.8881999999999994</v>
      </c>
    </row>
    <row r="83" spans="1:2" x14ac:dyDescent="0.15">
      <c r="A83" s="1" t="s">
        <v>117</v>
      </c>
      <c r="B83">
        <f>$F$6+$F$16+SUM($F$20:$F$29)</f>
        <v>15.5886</v>
      </c>
    </row>
    <row r="84" spans="1:2" x14ac:dyDescent="0.15">
      <c r="A84" s="1" t="s">
        <v>118</v>
      </c>
      <c r="B84">
        <f>$F$6+$F$16+$F$35+$F$60+$F$70+$F$76</f>
        <v>61.461699999999993</v>
      </c>
    </row>
    <row r="85" spans="1:2" x14ac:dyDescent="0.15">
      <c r="A85" s="15"/>
      <c r="B85" s="14"/>
    </row>
    <row r="86" spans="1:2" x14ac:dyDescent="0.15">
      <c r="A86" s="15"/>
      <c r="B86" s="14"/>
    </row>
    <row r="87" spans="1:2" x14ac:dyDescent="0.15">
      <c r="A87" s="13"/>
      <c r="B87" s="12"/>
    </row>
    <row r="88" spans="1:2" x14ac:dyDescent="0.15">
      <c r="A88" s="13"/>
      <c r="B88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2017-03-23T12:29:34Z</dcterms:modified>
</cp:coreProperties>
</file>