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0" yWindow="0" windowWidth="24270" windowHeight="13170"/>
  </bookViews>
  <sheets>
    <sheet name="期权做市每月盈亏统计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25" i="1" l="1"/>
  <c r="E24" i="1"/>
  <c r="E23" i="1"/>
  <c r="D23" i="1"/>
  <c r="D24" i="1" s="1"/>
  <c r="D25" i="1" s="1"/>
  <c r="E48" i="2" l="1"/>
  <c r="F48" i="2"/>
  <c r="G48" i="2"/>
  <c r="D48" i="2"/>
</calcChain>
</file>

<file path=xl/sharedStrings.xml><?xml version="1.0" encoding="utf-8"?>
<sst xmlns="http://schemas.openxmlformats.org/spreadsheetml/2006/main" count="9" uniqueCount="9">
  <si>
    <t>月份</t>
    <phoneticPr fontId="18" type="noConversion"/>
  </si>
  <si>
    <t>汇总盈亏(扣除手续费)</t>
    <phoneticPr fontId="18" type="noConversion"/>
  </si>
  <si>
    <t>月盈亏(包含手续费)</t>
    <phoneticPr fontId="18" type="noConversion"/>
  </si>
  <si>
    <t>月盈亏(扣除手续费)</t>
    <phoneticPr fontId="18" type="noConversion"/>
  </si>
  <si>
    <t>汇总盈亏(包含手续费)</t>
    <phoneticPr fontId="18" type="noConversion"/>
  </si>
  <si>
    <t>总回购收入</t>
  </si>
  <si>
    <t>总交易费用</t>
  </si>
  <si>
    <t>Orc理论盈亏</t>
  </si>
  <si>
    <t>净理论盈亏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</si>
</sst>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¥&quot;#,##0;[Red]&quot;¥&quot;\-#,##0"/>
    <numFmt numFmtId="176" formatCode="&quot;¥&quot;#,##0.00_);[Red]\(&quot;¥&quot;#,##0.00\)"/>
  </numFmts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Arial"/>
      <family val="2"/>
    </font>
    <font>
      <b/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21" fillId="0" borderId="0"/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22" fillId="0" borderId="0" xfId="0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6" fontId="24" fillId="0" borderId="0" xfId="0" applyNumberFormat="1" applyFont="1" applyAlignment="1">
      <alignment horizontal="center" vertical="center"/>
    </xf>
    <xf numFmtId="176" fontId="25" fillId="0" borderId="0" xfId="0" applyNumberFormat="1" applyFont="1" applyAlignment="1">
      <alignment horizontal="center" vertical="center"/>
    </xf>
    <xf numFmtId="6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23" fillId="0" borderId="0" xfId="0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14" fontId="23" fillId="0" borderId="0" xfId="0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3"/>
    <cellStyle name="常规 3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月度汇总盈亏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月度盈亏汇总</c:v>
          </c:tx>
          <c:marker>
            <c:symbol val="none"/>
          </c:marker>
          <c:cat>
            <c:numRef>
              <c:f>期权做市每月盈亏统计!$A$2:$A$22</c:f>
              <c:numCache>
                <c:formatCode>General</c:formatCode>
                <c:ptCount val="21"/>
                <c:pt idx="0">
                  <c:v>201604</c:v>
                </c:pt>
                <c:pt idx="1">
                  <c:v>201605</c:v>
                </c:pt>
                <c:pt idx="2">
                  <c:v>201606</c:v>
                </c:pt>
                <c:pt idx="3">
                  <c:v>201607</c:v>
                </c:pt>
                <c:pt idx="4">
                  <c:v>201608</c:v>
                </c:pt>
                <c:pt idx="5">
                  <c:v>201609</c:v>
                </c:pt>
                <c:pt idx="6">
                  <c:v>201610</c:v>
                </c:pt>
                <c:pt idx="7">
                  <c:v>201611</c:v>
                </c:pt>
                <c:pt idx="8">
                  <c:v>201612</c:v>
                </c:pt>
                <c:pt idx="9">
                  <c:v>201701</c:v>
                </c:pt>
                <c:pt idx="10">
                  <c:v>201702</c:v>
                </c:pt>
                <c:pt idx="11">
                  <c:v>201703</c:v>
                </c:pt>
                <c:pt idx="12">
                  <c:v>201704</c:v>
                </c:pt>
                <c:pt idx="13">
                  <c:v>201705</c:v>
                </c:pt>
                <c:pt idx="14">
                  <c:v>201706</c:v>
                </c:pt>
                <c:pt idx="15">
                  <c:v>201707</c:v>
                </c:pt>
                <c:pt idx="16">
                  <c:v>201708</c:v>
                </c:pt>
                <c:pt idx="17">
                  <c:v>201709</c:v>
                </c:pt>
                <c:pt idx="18">
                  <c:v>201710</c:v>
                </c:pt>
                <c:pt idx="19">
                  <c:v>201711</c:v>
                </c:pt>
                <c:pt idx="20">
                  <c:v>201712</c:v>
                </c:pt>
              </c:numCache>
            </c:numRef>
          </c:cat>
          <c:val>
            <c:numRef>
              <c:f>期权做市每月盈亏统计!$E$2:$E$22</c:f>
              <c:numCache>
                <c:formatCode>"¥"#,##0.00_);[Red]\("¥"#,##0.00\)</c:formatCode>
                <c:ptCount val="21"/>
                <c:pt idx="0">
                  <c:v>16626</c:v>
                </c:pt>
                <c:pt idx="1">
                  <c:v>60463</c:v>
                </c:pt>
                <c:pt idx="2">
                  <c:v>113048.15</c:v>
                </c:pt>
                <c:pt idx="3">
                  <c:v>558225.44999999995</c:v>
                </c:pt>
                <c:pt idx="4">
                  <c:v>627105.76</c:v>
                </c:pt>
                <c:pt idx="5">
                  <c:v>1067981.1099999999</c:v>
                </c:pt>
                <c:pt idx="6">
                  <c:v>1670840.53</c:v>
                </c:pt>
                <c:pt idx="7">
                  <c:v>2738240.33</c:v>
                </c:pt>
                <c:pt idx="8">
                  <c:v>3664857.21</c:v>
                </c:pt>
                <c:pt idx="9">
                  <c:v>5683692.54</c:v>
                </c:pt>
                <c:pt idx="10">
                  <c:v>5927743.8700000001</c:v>
                </c:pt>
                <c:pt idx="11">
                  <c:v>7865853.0800000001</c:v>
                </c:pt>
                <c:pt idx="12">
                  <c:v>8289827.3700000001</c:v>
                </c:pt>
                <c:pt idx="13">
                  <c:v>9729103.6199999992</c:v>
                </c:pt>
                <c:pt idx="14">
                  <c:v>10626245</c:v>
                </c:pt>
                <c:pt idx="15">
                  <c:v>10987557.91</c:v>
                </c:pt>
                <c:pt idx="16">
                  <c:v>11084754.43</c:v>
                </c:pt>
                <c:pt idx="17">
                  <c:v>11190719.34</c:v>
                </c:pt>
                <c:pt idx="18">
                  <c:v>13624224.029999999</c:v>
                </c:pt>
                <c:pt idx="19">
                  <c:v>14118429.02</c:v>
                </c:pt>
                <c:pt idx="20">
                  <c:v>15439304.640000001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7-4016-84BD-222E8DEFC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272"/>
        <c:axId val="294053568"/>
      </c:lineChart>
      <c:catAx>
        <c:axId val="4166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053568"/>
        <c:crosses val="autoZero"/>
        <c:auto val="1"/>
        <c:lblAlgn val="ctr"/>
        <c:lblOffset val="100"/>
        <c:noMultiLvlLbl val="0"/>
      </c:catAx>
      <c:valAx>
        <c:axId val="294053568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4166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2018</a:t>
            </a:r>
            <a:r>
              <a:rPr lang="zh-CN" altLang="en-US"/>
              <a:t>期权做市月度盈亏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月度盈亏</c:v>
          </c:tx>
          <c:invertIfNegative val="0"/>
          <c:cat>
            <c:numRef>
              <c:f>期权做市每月盈亏统计!$A$23:$A$25</c:f>
              <c:numCache>
                <c:formatCode>General</c:formatCode>
                <c:ptCount val="3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</c:numCache>
            </c:numRef>
          </c:cat>
          <c:val>
            <c:numRef>
              <c:f>期权做市每月盈亏统计!$C$23:$C$25</c:f>
              <c:numCache>
                <c:formatCode>"¥"#,##0.00_);[Red]\("¥"#,##0.00\)</c:formatCode>
                <c:ptCount val="3"/>
                <c:pt idx="0">
                  <c:v>288025.05</c:v>
                </c:pt>
                <c:pt idx="1">
                  <c:v>792371.71</c:v>
                </c:pt>
                <c:pt idx="2">
                  <c:v>1320939.95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4-4E79-B64F-CF658A767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630784"/>
        <c:axId val="294055296"/>
      </c:barChart>
      <c:catAx>
        <c:axId val="4166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055296"/>
        <c:crosses val="autoZero"/>
        <c:auto val="1"/>
        <c:lblAlgn val="ctr"/>
        <c:lblOffset val="100"/>
        <c:noMultiLvlLbl val="0"/>
      </c:catAx>
      <c:valAx>
        <c:axId val="294055296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4166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2018</a:t>
            </a:r>
            <a:r>
              <a:rPr lang="zh-CN" altLang="en-US"/>
              <a:t>月度汇总盈亏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期权做市盈亏汇总</c:v>
          </c:tx>
          <c:marker>
            <c:symbol val="none"/>
          </c:marker>
          <c:cat>
            <c:numRef>
              <c:f>期权做市每月盈亏统计!$A$23:$A$25</c:f>
              <c:numCache>
                <c:formatCode>General</c:formatCode>
                <c:ptCount val="3"/>
                <c:pt idx="0">
                  <c:v>201801</c:v>
                </c:pt>
                <c:pt idx="1">
                  <c:v>201802</c:v>
                </c:pt>
                <c:pt idx="2">
                  <c:v>201803</c:v>
                </c:pt>
              </c:numCache>
            </c:numRef>
          </c:cat>
          <c:val>
            <c:numRef>
              <c:f>期权做市每月盈亏统计!$E$23:$E$25</c:f>
              <c:numCache>
                <c:formatCode>"¥"#,##0.00_);[Red]\("¥"#,##0.00\)</c:formatCode>
                <c:ptCount val="3"/>
                <c:pt idx="0">
                  <c:v>288025.05</c:v>
                </c:pt>
                <c:pt idx="1">
                  <c:v>1080396.76</c:v>
                </c:pt>
                <c:pt idx="2">
                  <c:v>2401336.71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3-440D-BB8E-ADCB87B05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630272"/>
        <c:axId val="294053568"/>
      </c:lineChart>
      <c:dateAx>
        <c:axId val="41663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053568"/>
        <c:crosses val="autoZero"/>
        <c:auto val="0"/>
        <c:lblOffset val="100"/>
        <c:baseTimeUnit val="days"/>
        <c:majorUnit val="1"/>
        <c:majorTimeUnit val="days"/>
      </c:dateAx>
      <c:valAx>
        <c:axId val="294053568"/>
        <c:scaling>
          <c:orientation val="minMax"/>
        </c:scaling>
        <c:delete val="0"/>
        <c:axPos val="l"/>
        <c:majorGridlines/>
        <c:numFmt formatCode="&quot;¥&quot;#,##0.00_);[Red]\(&quot;¥&quot;#,##0.00\)" sourceLinked="1"/>
        <c:majorTickMark val="out"/>
        <c:minorTickMark val="none"/>
        <c:tickLblPos val="nextTo"/>
        <c:crossAx val="416630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127635</xdr:colOff>
      <xdr:row>29</xdr:row>
      <xdr:rowOff>163830</xdr:rowOff>
    </xdr:from>
    <xdr:to>
      <xdr:col>2</xdr:col>
      <xdr:colOff>2185035</xdr:colOff>
      <xdr:row>44</xdr:row>
      <xdr:rowOff>163830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428625</xdr:colOff>
      <xdr:row>50</xdr:row>
      <xdr:rowOff>160020</xdr:rowOff>
    </xdr:from>
    <xdr:to>
      <xdr:col>3</xdr:col>
      <xdr:colOff>1152525</xdr:colOff>
      <xdr:row>65</xdr:row>
      <xdr:rowOff>160020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838200</xdr:colOff>
      <xdr:row>29</xdr:row>
      <xdr:rowOff>123825</xdr:rowOff>
    </xdr:from>
    <xdr:to>
      <xdr:col>8</xdr:col>
      <xdr:colOff>476250</xdr:colOff>
      <xdr:row>44</xdr:row>
      <xdr:rowOff>123825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topLeftCell="A19" workbookViewId="0">
      <selection activeCell="A25" sqref="A25"/>
    </sheetView>
  </sheetViews>
  <sheetFormatPr defaultRowHeight="13.5" x14ac:dyDescent="0.15"/>
  <cols>
    <col min="1" max="1" width="11.5" customWidth="1"/>
    <col min="2" max="2" width="27.125" customWidth="1"/>
    <col min="3" max="3" width="29" customWidth="1"/>
    <col min="4" max="4" width="23.75" customWidth="1"/>
    <col min="5" max="5" width="19.625" customWidth="1"/>
  </cols>
  <sheetData>
    <row r="1" spans="1:5" x14ac:dyDescent="0.15">
      <c r="A1" s="2" t="s">
        <v>0</v>
      </c>
      <c r="B1" s="3" t="s">
        <v>2</v>
      </c>
      <c r="C1" s="3" t="s">
        <v>3</v>
      </c>
      <c r="D1" s="3" t="s">
        <v>4</v>
      </c>
      <c r="E1" s="3" t="s">
        <v>1</v>
      </c>
    </row>
    <row r="2" spans="1:5" ht="14.45" x14ac:dyDescent="0.25">
      <c r="A2" s="1">
        <v>201604</v>
      </c>
      <c r="B2" s="19">
        <v>16626</v>
      </c>
      <c r="C2" s="19">
        <v>16626</v>
      </c>
      <c r="D2" s="19">
        <v>16626</v>
      </c>
      <c r="E2" s="19">
        <v>16626</v>
      </c>
    </row>
    <row r="3" spans="1:5" ht="14.45" x14ac:dyDescent="0.25">
      <c r="A3" s="1">
        <v>201605</v>
      </c>
      <c r="B3" s="19">
        <v>43837</v>
      </c>
      <c r="C3" s="19">
        <v>43837</v>
      </c>
      <c r="D3" s="19">
        <v>60463</v>
      </c>
      <c r="E3" s="19">
        <v>60463</v>
      </c>
    </row>
    <row r="4" spans="1:5" ht="14.45" x14ac:dyDescent="0.25">
      <c r="A4" s="1">
        <v>201606</v>
      </c>
      <c r="B4" s="19">
        <v>55451</v>
      </c>
      <c r="C4" s="19">
        <v>52585.149999999994</v>
      </c>
      <c r="D4" s="19">
        <v>115914</v>
      </c>
      <c r="E4" s="19">
        <v>113048.15</v>
      </c>
    </row>
    <row r="5" spans="1:5" ht="14.45" x14ac:dyDescent="0.25">
      <c r="A5" s="1">
        <v>201607</v>
      </c>
      <c r="B5" s="19">
        <v>456318</v>
      </c>
      <c r="C5" s="19">
        <v>445177.29999999993</v>
      </c>
      <c r="D5" s="19">
        <v>572232</v>
      </c>
      <c r="E5" s="19">
        <v>558225.44999999995</v>
      </c>
    </row>
    <row r="6" spans="1:5" ht="14.45" x14ac:dyDescent="0.25">
      <c r="A6" s="1">
        <v>201608</v>
      </c>
      <c r="B6" s="19">
        <v>262894</v>
      </c>
      <c r="C6" s="19">
        <v>68880.310000000056</v>
      </c>
      <c r="D6" s="19">
        <v>835126</v>
      </c>
      <c r="E6" s="19">
        <v>627105.76</v>
      </c>
    </row>
    <row r="7" spans="1:5" ht="14.45" x14ac:dyDescent="0.25">
      <c r="A7" s="1">
        <v>201609</v>
      </c>
      <c r="B7" s="19">
        <v>503677</v>
      </c>
      <c r="C7" s="19">
        <v>440875.34999999986</v>
      </c>
      <c r="D7" s="19">
        <v>1338803</v>
      </c>
      <c r="E7" s="19">
        <v>1067981.1099999999</v>
      </c>
    </row>
    <row r="8" spans="1:5" ht="14.45" x14ac:dyDescent="0.25">
      <c r="A8" s="1">
        <v>201610</v>
      </c>
      <c r="B8" s="19">
        <v>669668</v>
      </c>
      <c r="C8" s="19">
        <v>602859.42000000016</v>
      </c>
      <c r="D8" s="19">
        <v>2008471</v>
      </c>
      <c r="E8" s="19">
        <v>1670840.53</v>
      </c>
    </row>
    <row r="9" spans="1:5" ht="14.45" x14ac:dyDescent="0.25">
      <c r="A9" s="1">
        <v>201611</v>
      </c>
      <c r="B9" s="19">
        <v>1172202</v>
      </c>
      <c r="C9" s="19">
        <v>1067399.8</v>
      </c>
      <c r="D9" s="19">
        <v>3180673</v>
      </c>
      <c r="E9" s="19">
        <v>2738240.33</v>
      </c>
    </row>
    <row r="10" spans="1:5" ht="14.45" x14ac:dyDescent="0.25">
      <c r="A10" s="1">
        <v>201612</v>
      </c>
      <c r="B10" s="19">
        <v>1052934</v>
      </c>
      <c r="C10" s="19">
        <v>926616.87999999989</v>
      </c>
      <c r="D10" s="19">
        <v>4233607</v>
      </c>
      <c r="E10" s="19">
        <v>3664857.21</v>
      </c>
    </row>
    <row r="11" spans="1:5" ht="14.45" x14ac:dyDescent="0.25">
      <c r="A11" s="1">
        <v>201701</v>
      </c>
      <c r="B11" s="19">
        <v>2083077</v>
      </c>
      <c r="C11" s="19">
        <v>2018835.33</v>
      </c>
      <c r="D11" s="19">
        <v>6316684</v>
      </c>
      <c r="E11" s="19">
        <v>5683692.54</v>
      </c>
    </row>
    <row r="12" spans="1:5" ht="14.45" x14ac:dyDescent="0.25">
      <c r="A12" s="1">
        <v>201702</v>
      </c>
      <c r="B12" s="19">
        <v>342916</v>
      </c>
      <c r="C12" s="19">
        <v>244051.33000000007</v>
      </c>
      <c r="D12" s="19">
        <v>6659600</v>
      </c>
      <c r="E12" s="19">
        <v>5927743.8700000001</v>
      </c>
    </row>
    <row r="13" spans="1:5" x14ac:dyDescent="0.15">
      <c r="A13" s="1">
        <v>201703</v>
      </c>
      <c r="B13" s="19">
        <v>2116382</v>
      </c>
      <c r="C13" s="19">
        <v>1948831.21</v>
      </c>
      <c r="D13" s="19">
        <v>8765260</v>
      </c>
      <c r="E13" s="19">
        <v>7865853.0800000001</v>
      </c>
    </row>
    <row r="14" spans="1:5" x14ac:dyDescent="0.15">
      <c r="A14" s="1">
        <v>201704</v>
      </c>
      <c r="B14" s="19">
        <v>487197</v>
      </c>
      <c r="C14" s="19">
        <v>423974.29000000004</v>
      </c>
      <c r="D14" s="19">
        <v>9252457</v>
      </c>
      <c r="E14" s="19">
        <v>8289827.3700000001</v>
      </c>
    </row>
    <row r="15" spans="1:5" x14ac:dyDescent="0.15">
      <c r="A15" s="1">
        <v>201705</v>
      </c>
      <c r="B15" s="19">
        <v>1536160</v>
      </c>
      <c r="C15" s="19">
        <v>1439276.25</v>
      </c>
      <c r="D15" s="19">
        <v>10788617</v>
      </c>
      <c r="E15" s="19">
        <v>9729103.6199999992</v>
      </c>
    </row>
    <row r="16" spans="1:5" x14ac:dyDescent="0.15">
      <c r="A16" s="1">
        <v>201706</v>
      </c>
      <c r="B16" s="19">
        <v>938497</v>
      </c>
      <c r="C16" s="19">
        <v>853898</v>
      </c>
      <c r="D16" s="19">
        <v>11776155</v>
      </c>
      <c r="E16" s="19">
        <v>10626245</v>
      </c>
    </row>
    <row r="17" spans="1:5" x14ac:dyDescent="0.15">
      <c r="A17" s="1">
        <v>201707</v>
      </c>
      <c r="B17" s="19">
        <v>888189</v>
      </c>
      <c r="C17" s="19">
        <v>808241.5700000003</v>
      </c>
      <c r="D17" s="19">
        <v>12225994</v>
      </c>
      <c r="E17" s="19">
        <v>10987557.91</v>
      </c>
    </row>
    <row r="18" spans="1:5" x14ac:dyDescent="0.15">
      <c r="A18" s="1">
        <v>201708</v>
      </c>
      <c r="B18" s="19">
        <v>150526</v>
      </c>
      <c r="C18" s="19">
        <v>97196.520000000019</v>
      </c>
      <c r="D18" s="19">
        <v>12814870</v>
      </c>
      <c r="E18" s="19">
        <v>11084754.43</v>
      </c>
    </row>
    <row r="19" spans="1:5" x14ac:dyDescent="0.15">
      <c r="A19" s="1">
        <v>201709</v>
      </c>
      <c r="B19" s="19">
        <v>173845</v>
      </c>
      <c r="C19" s="19">
        <v>105964.90999999992</v>
      </c>
      <c r="D19" s="19">
        <v>12988715</v>
      </c>
      <c r="E19" s="19">
        <v>11190719.34</v>
      </c>
    </row>
    <row r="20" spans="1:5" x14ac:dyDescent="0.15">
      <c r="A20" s="1">
        <v>201710</v>
      </c>
      <c r="B20" s="19">
        <v>2061670</v>
      </c>
      <c r="C20" s="19">
        <v>1986576.5</v>
      </c>
      <c r="D20" s="19">
        <v>15050385</v>
      </c>
      <c r="E20" s="19">
        <v>13624224.029999999</v>
      </c>
    </row>
    <row r="21" spans="1:5" x14ac:dyDescent="0.15">
      <c r="A21" s="1">
        <v>201711</v>
      </c>
      <c r="B21" s="19">
        <v>588755</v>
      </c>
      <c r="C21" s="19">
        <v>494204.99000000022</v>
      </c>
      <c r="D21" s="19">
        <v>15639140</v>
      </c>
      <c r="E21" s="19">
        <v>14118429.02</v>
      </c>
    </row>
    <row r="22" spans="1:5" x14ac:dyDescent="0.15">
      <c r="A22" s="1">
        <v>201712</v>
      </c>
      <c r="B22" s="19">
        <v>1400458</v>
      </c>
      <c r="C22" s="19">
        <v>1320875.6199999992</v>
      </c>
      <c r="D22" s="19">
        <v>17039598</v>
      </c>
      <c r="E22" s="19">
        <v>15439304.640000001</v>
      </c>
    </row>
    <row r="23" spans="1:5" x14ac:dyDescent="0.15">
      <c r="A23" s="1">
        <v>201801</v>
      </c>
      <c r="B23" s="19">
        <v>330287</v>
      </c>
      <c r="C23" s="19">
        <v>288025.05</v>
      </c>
      <c r="D23" s="19">
        <f>D22+B23</f>
        <v>17369885</v>
      </c>
      <c r="E23" s="19">
        <f>C23</f>
        <v>288025.05</v>
      </c>
    </row>
    <row r="24" spans="1:5" x14ac:dyDescent="0.15">
      <c r="A24" s="1">
        <v>201802</v>
      </c>
      <c r="B24" s="19">
        <v>805482</v>
      </c>
      <c r="C24" s="19">
        <v>792371.71</v>
      </c>
      <c r="D24" s="19">
        <f>D23+B24</f>
        <v>18175367</v>
      </c>
      <c r="E24" s="19">
        <f>SUM(C23:C24)</f>
        <v>1080396.76</v>
      </c>
    </row>
    <row r="25" spans="1:5" x14ac:dyDescent="0.15">
      <c r="A25" s="1">
        <v>201803</v>
      </c>
      <c r="B25" s="19">
        <v>1377808</v>
      </c>
      <c r="C25" s="19">
        <v>1320939.95</v>
      </c>
      <c r="D25" s="19">
        <f>D24+B25</f>
        <v>19553175</v>
      </c>
      <c r="E25" s="19">
        <f>SUM(C23:C25)</f>
        <v>2401336.71</v>
      </c>
    </row>
    <row r="58" spans="2:6" x14ac:dyDescent="0.15">
      <c r="B58" s="6"/>
      <c r="C58" s="7"/>
    </row>
    <row r="59" spans="2:6" x14ac:dyDescent="0.15">
      <c r="B59" s="9"/>
      <c r="C59" s="8"/>
      <c r="D59" s="12"/>
      <c r="E59" s="12"/>
      <c r="F59" s="12"/>
    </row>
    <row r="60" spans="2:6" x14ac:dyDescent="0.15">
      <c r="B60" s="10"/>
      <c r="C60" s="11"/>
      <c r="D60" s="12"/>
      <c r="E60" s="12"/>
      <c r="F60" s="12"/>
    </row>
    <row r="62" spans="2:6" x14ac:dyDescent="0.15">
      <c r="B62" s="12"/>
    </row>
    <row r="63" spans="2:6" x14ac:dyDescent="0.15">
      <c r="B63" s="12"/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0:K48"/>
  <sheetViews>
    <sheetView topLeftCell="A15" workbookViewId="0">
      <selection activeCell="F42" sqref="F42:G42"/>
    </sheetView>
  </sheetViews>
  <sheetFormatPr defaultRowHeight="13.5" x14ac:dyDescent="0.15"/>
  <cols>
    <col min="3" max="3" width="13.125" customWidth="1"/>
    <col min="4" max="4" width="18.375" customWidth="1"/>
    <col min="5" max="5" width="17.5" customWidth="1"/>
    <col min="6" max="6" width="18.375" customWidth="1"/>
    <col min="7" max="7" width="15.25" customWidth="1"/>
    <col min="10" max="10" width="13.875" bestFit="1" customWidth="1"/>
    <col min="11" max="11" width="17.75" customWidth="1"/>
  </cols>
  <sheetData>
    <row r="20" spans="3:7" x14ac:dyDescent="0.15">
      <c r="D20" s="5" t="s">
        <v>5</v>
      </c>
      <c r="E20" s="5" t="s">
        <v>6</v>
      </c>
      <c r="F20" s="5" t="s">
        <v>7</v>
      </c>
      <c r="G20" s="5" t="s">
        <v>8</v>
      </c>
    </row>
    <row r="21" spans="3:7" x14ac:dyDescent="0.15">
      <c r="C21" s="17">
        <v>43069</v>
      </c>
      <c r="D21" s="18">
        <v>844176.39000000036</v>
      </c>
      <c r="E21" s="18">
        <v>951961.18999999971</v>
      </c>
      <c r="F21" s="18">
        <v>11405533</v>
      </c>
      <c r="G21" s="18">
        <v>10453571.810000001</v>
      </c>
    </row>
    <row r="22" spans="3:7" x14ac:dyDescent="0.15">
      <c r="C22" s="17">
        <v>43070</v>
      </c>
      <c r="D22" s="18">
        <v>846768.39000000036</v>
      </c>
      <c r="E22" s="18">
        <v>956678.96999999974</v>
      </c>
      <c r="F22" s="18">
        <v>11768333</v>
      </c>
      <c r="G22" s="18">
        <v>10811654.030000001</v>
      </c>
    </row>
    <row r="23" spans="3:7" x14ac:dyDescent="0.15">
      <c r="C23" s="17">
        <v>43073</v>
      </c>
      <c r="D23" s="18">
        <v>849090.99000000046</v>
      </c>
      <c r="E23" s="18">
        <v>963900.63999999966</v>
      </c>
      <c r="F23" s="18">
        <v>12092867</v>
      </c>
      <c r="G23" s="18">
        <v>11128966.359999999</v>
      </c>
    </row>
    <row r="24" spans="3:7" x14ac:dyDescent="0.15">
      <c r="C24" s="17">
        <v>43074</v>
      </c>
      <c r="D24" s="18">
        <v>851641.6800000004</v>
      </c>
      <c r="E24" s="18">
        <v>968918.34999999963</v>
      </c>
      <c r="F24" s="18">
        <v>12227392</v>
      </c>
      <c r="G24" s="18">
        <v>11258473.65</v>
      </c>
    </row>
    <row r="25" spans="3:7" x14ac:dyDescent="0.15">
      <c r="C25" s="17">
        <v>43075</v>
      </c>
      <c r="D25" s="18">
        <v>853587.4300000004</v>
      </c>
      <c r="E25" s="18">
        <v>973290.55999999959</v>
      </c>
      <c r="F25" s="18">
        <v>12319586</v>
      </c>
      <c r="G25" s="18">
        <v>11346295.440000001</v>
      </c>
    </row>
    <row r="26" spans="3:7" x14ac:dyDescent="0.15">
      <c r="C26" s="17">
        <v>43076</v>
      </c>
      <c r="D26" s="18">
        <v>862246.35000000033</v>
      </c>
      <c r="E26" s="18">
        <v>974921.87999999989</v>
      </c>
      <c r="F26" s="18">
        <v>12464918</v>
      </c>
      <c r="G26" s="18">
        <v>11489996.120000001</v>
      </c>
    </row>
    <row r="27" spans="3:7" x14ac:dyDescent="0.15">
      <c r="C27" s="17">
        <v>43077</v>
      </c>
      <c r="D27" s="18">
        <v>865139.90000000037</v>
      </c>
      <c r="E27" s="18">
        <v>977283.7899999998</v>
      </c>
      <c r="F27" s="18">
        <v>12452864</v>
      </c>
      <c r="G27" s="18">
        <v>11475580.210000001</v>
      </c>
    </row>
    <row r="28" spans="3:7" x14ac:dyDescent="0.15">
      <c r="C28" s="17">
        <v>43080</v>
      </c>
      <c r="D28" s="18">
        <v>868676.33000000031</v>
      </c>
      <c r="E28" s="18">
        <v>980201.96</v>
      </c>
      <c r="F28" s="18">
        <v>12394220</v>
      </c>
      <c r="G28" s="18">
        <v>11414018.039999999</v>
      </c>
    </row>
    <row r="29" spans="3:7" x14ac:dyDescent="0.15">
      <c r="C29" s="17">
        <v>43081</v>
      </c>
      <c r="D29" s="18">
        <v>871623.60000000033</v>
      </c>
      <c r="E29" s="18">
        <v>981835.98999999976</v>
      </c>
      <c r="F29" s="18">
        <v>12541503</v>
      </c>
      <c r="G29" s="18">
        <v>11559667.01</v>
      </c>
    </row>
    <row r="30" spans="3:7" x14ac:dyDescent="0.15">
      <c r="C30" s="17">
        <v>43082</v>
      </c>
      <c r="D30" s="18">
        <v>875364.69000000041</v>
      </c>
      <c r="E30" s="18">
        <v>987419.88999999966</v>
      </c>
      <c r="F30" s="18">
        <v>12295030</v>
      </c>
      <c r="G30" s="18">
        <v>11307610.109999999</v>
      </c>
    </row>
    <row r="31" spans="3:7" x14ac:dyDescent="0.15">
      <c r="C31" s="17">
        <v>43083</v>
      </c>
      <c r="D31" s="18">
        <v>875364.69000000041</v>
      </c>
      <c r="E31" s="18">
        <v>987419.88999999966</v>
      </c>
      <c r="F31" s="18">
        <v>12295030</v>
      </c>
      <c r="G31" s="18">
        <v>11307610.109999999</v>
      </c>
    </row>
    <row r="32" spans="3:7" x14ac:dyDescent="0.15">
      <c r="C32" s="17">
        <v>43084</v>
      </c>
      <c r="D32" s="18">
        <v>891055.11000000034</v>
      </c>
      <c r="E32" s="18">
        <v>994515.18999999971</v>
      </c>
      <c r="F32" s="18">
        <v>12342162</v>
      </c>
      <c r="G32" s="18">
        <v>11347646.810000001</v>
      </c>
    </row>
    <row r="33" spans="3:11" x14ac:dyDescent="0.15">
      <c r="C33" s="17">
        <v>43087</v>
      </c>
      <c r="D33" s="18">
        <v>893711.54000000027</v>
      </c>
      <c r="E33" s="18">
        <v>996510.31999999983</v>
      </c>
      <c r="F33" s="18">
        <v>12465303</v>
      </c>
      <c r="G33" s="18">
        <v>11468792.68</v>
      </c>
    </row>
    <row r="34" spans="3:11" x14ac:dyDescent="0.15">
      <c r="C34" s="17">
        <v>43088</v>
      </c>
      <c r="D34" s="18">
        <v>895525.52000000025</v>
      </c>
      <c r="E34" s="18">
        <v>999087.29999999981</v>
      </c>
      <c r="F34" s="18">
        <v>12785709</v>
      </c>
      <c r="G34" s="18">
        <v>11786621.699999999</v>
      </c>
    </row>
    <row r="35" spans="3:11" x14ac:dyDescent="0.15">
      <c r="C35" s="17">
        <v>43089</v>
      </c>
      <c r="D35" s="18">
        <v>897464.28000000026</v>
      </c>
      <c r="E35" s="18">
        <v>1000903.6299999994</v>
      </c>
      <c r="F35" s="18">
        <v>12552775</v>
      </c>
      <c r="G35" s="18">
        <v>11551871.370000001</v>
      </c>
    </row>
    <row r="36" spans="3:11" x14ac:dyDescent="0.15">
      <c r="C36" s="17">
        <v>43090</v>
      </c>
      <c r="D36" s="18">
        <v>897464.28000000026</v>
      </c>
      <c r="E36" s="18">
        <v>1004058.1899999995</v>
      </c>
      <c r="F36" s="18">
        <v>12791026</v>
      </c>
      <c r="G36" s="18">
        <v>11786967.810000001</v>
      </c>
    </row>
    <row r="37" spans="3:11" x14ac:dyDescent="0.15">
      <c r="C37" s="17">
        <v>43091</v>
      </c>
      <c r="D37" s="18">
        <v>898117.7100000002</v>
      </c>
      <c r="E37" s="18">
        <v>1008243.0099999995</v>
      </c>
      <c r="F37" s="18">
        <v>12526640</v>
      </c>
      <c r="G37" s="18">
        <v>11518396.99</v>
      </c>
    </row>
    <row r="38" spans="3:11" x14ac:dyDescent="0.15">
      <c r="C38" s="17">
        <v>43094</v>
      </c>
      <c r="D38" s="18">
        <v>898638.26000000024</v>
      </c>
      <c r="E38" s="18">
        <v>1013227.5599999996</v>
      </c>
      <c r="F38" s="18">
        <v>12484543</v>
      </c>
      <c r="G38" s="18">
        <v>11471315.440000001</v>
      </c>
    </row>
    <row r="39" spans="3:11" x14ac:dyDescent="0.15">
      <c r="C39" s="17">
        <v>43095</v>
      </c>
      <c r="D39" s="18">
        <v>899860.19000000018</v>
      </c>
      <c r="E39" s="18">
        <v>1016695.5199999996</v>
      </c>
      <c r="F39" s="18">
        <v>12430863</v>
      </c>
      <c r="G39" s="18">
        <v>11414167.48</v>
      </c>
      <c r="J39" s="4"/>
      <c r="K39" s="4"/>
    </row>
    <row r="40" spans="3:11" x14ac:dyDescent="0.15">
      <c r="C40" s="17">
        <v>43096</v>
      </c>
      <c r="D40" s="18">
        <v>904725.68000000017</v>
      </c>
      <c r="E40" s="18">
        <v>1023758.6899999995</v>
      </c>
      <c r="F40" s="18">
        <v>12247195</v>
      </c>
      <c r="G40" s="18">
        <v>11223436.310000001</v>
      </c>
    </row>
    <row r="41" spans="3:11" x14ac:dyDescent="0.15">
      <c r="C41" s="17">
        <v>43097</v>
      </c>
      <c r="D41" s="18">
        <v>947465.67000000016</v>
      </c>
      <c r="E41" s="18">
        <v>1026549.1399999997</v>
      </c>
      <c r="F41" s="18">
        <v>12645468</v>
      </c>
      <c r="G41" s="18">
        <v>11618918.859999999</v>
      </c>
    </row>
    <row r="42" spans="3:11" x14ac:dyDescent="0.15">
      <c r="C42" s="17">
        <v>43098</v>
      </c>
      <c r="D42" s="18">
        <v>982890.03000000026</v>
      </c>
      <c r="E42" s="18">
        <v>1031543.5699999994</v>
      </c>
      <c r="F42" s="18">
        <v>12805991</v>
      </c>
      <c r="G42" s="18">
        <v>11774447.43</v>
      </c>
    </row>
    <row r="43" spans="3:11" x14ac:dyDescent="0.15">
      <c r="C43" s="14"/>
      <c r="D43" s="15"/>
      <c r="E43" s="15"/>
      <c r="F43" s="15"/>
      <c r="G43" s="15"/>
    </row>
    <row r="48" spans="3:11" x14ac:dyDescent="0.15">
      <c r="D48" s="13">
        <f>D42-D21</f>
        <v>138713.6399999999</v>
      </c>
      <c r="E48" s="16">
        <f t="shared" ref="E48:G48" si="0">E42-E21</f>
        <v>79582.379999999655</v>
      </c>
      <c r="F48" s="16">
        <f t="shared" si="0"/>
        <v>1400458</v>
      </c>
      <c r="G48" s="16">
        <f t="shared" si="0"/>
        <v>1320875.6199999992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期权做市每月盈亏统计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2017-03-14T23:22:02Z</dcterms:created>
  <dcterms:modified xsi:type="dcterms:W3CDTF">2018-04-18T14:46:11Z</dcterms:modified>
</cp:coreProperties>
</file>