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4" i="1" l="1"/>
  <c r="C85" i="1"/>
  <c r="C86" i="1"/>
  <c r="C83" i="1"/>
  <c r="C82" i="1" l="1"/>
  <c r="F53" i="1"/>
  <c r="F74" i="1" l="1"/>
  <c r="F28" i="1"/>
  <c r="F67" i="1"/>
  <c r="F13" i="1" l="1"/>
  <c r="F6" i="1"/>
  <c r="B84" i="1" l="1"/>
  <c r="B83" i="1"/>
  <c r="B86" i="1"/>
  <c r="B82" i="1"/>
  <c r="C81" i="1"/>
  <c r="J37" i="1"/>
  <c r="I37" i="1"/>
  <c r="K37" i="1"/>
  <c r="C80" i="1" l="1"/>
  <c r="B80" i="1" l="1"/>
  <c r="K70" i="1"/>
  <c r="K94" i="1"/>
  <c r="J57" i="1"/>
  <c r="J73" i="1"/>
  <c r="J46" i="1"/>
  <c r="I71" i="1"/>
  <c r="K19" i="1"/>
  <c r="J44" i="1"/>
  <c r="K27" i="1"/>
  <c r="I24" i="1"/>
  <c r="K47" i="1"/>
  <c r="K71" i="1"/>
  <c r="J24" i="1"/>
  <c r="J23" i="1"/>
  <c r="L95" i="1"/>
  <c r="J48" i="1"/>
  <c r="L97" i="1"/>
  <c r="M96" i="1"/>
  <c r="C114" i="1"/>
  <c r="K21" i="1"/>
  <c r="K66" i="1"/>
  <c r="K24" i="1"/>
  <c r="J33" i="1"/>
  <c r="M95" i="1"/>
  <c r="I32" i="1"/>
  <c r="I11" i="1"/>
  <c r="J62" i="1"/>
  <c r="J43" i="1"/>
  <c r="K62" i="1"/>
  <c r="J34" i="1"/>
  <c r="I21" i="1"/>
  <c r="K17" i="1"/>
  <c r="K39" i="1"/>
  <c r="C112" i="1"/>
  <c r="J36" i="1"/>
  <c r="K34" i="1"/>
  <c r="J32" i="1"/>
  <c r="K32" i="1"/>
  <c r="I70" i="1"/>
  <c r="K63" i="1"/>
  <c r="J19" i="1"/>
  <c r="K40" i="1"/>
  <c r="K38" i="1"/>
  <c r="C115" i="1"/>
  <c r="J25" i="1"/>
  <c r="I23" i="1"/>
  <c r="K50" i="1"/>
  <c r="J47" i="1"/>
  <c r="K36" i="1"/>
  <c r="K26" i="1"/>
  <c r="K95" i="1"/>
  <c r="N94" i="1"/>
  <c r="J72" i="1"/>
  <c r="K44" i="1"/>
  <c r="L94" i="1"/>
  <c r="I94" i="1"/>
  <c r="I25" i="1"/>
  <c r="L93" i="1"/>
  <c r="J5" i="1"/>
  <c r="I48" i="1"/>
  <c r="I17" i="1"/>
  <c r="L96" i="1"/>
  <c r="I61" i="1"/>
  <c r="I62" i="1"/>
  <c r="J11" i="1"/>
  <c r="J18" i="1"/>
  <c r="K60" i="1"/>
  <c r="K51" i="1"/>
  <c r="J17" i="1"/>
  <c r="J12" i="1"/>
  <c r="I95" i="1"/>
  <c r="I35" i="1"/>
  <c r="I44" i="1"/>
  <c r="J71" i="1"/>
  <c r="J49" i="1"/>
  <c r="I97" i="1"/>
  <c r="C119" i="1"/>
  <c r="I26" i="1"/>
  <c r="I22" i="1"/>
  <c r="J22" i="1"/>
  <c r="I33" i="1"/>
  <c r="J45" i="1"/>
  <c r="K93" i="1"/>
  <c r="K46" i="1"/>
  <c r="I51" i="1"/>
  <c r="I39" i="1"/>
  <c r="I52" i="1"/>
  <c r="I36" i="1"/>
  <c r="E115" i="1"/>
  <c r="K35" i="1"/>
  <c r="C113" i="1"/>
  <c r="I41" i="1"/>
  <c r="K22" i="1"/>
  <c r="I12" i="1"/>
  <c r="K11" i="1"/>
  <c r="J27" i="1"/>
  <c r="M93" i="1"/>
  <c r="I57" i="1"/>
  <c r="E114" i="1"/>
  <c r="E119" i="1"/>
  <c r="I65" i="1"/>
  <c r="K61" i="1"/>
  <c r="K33" i="1"/>
  <c r="E112" i="1"/>
  <c r="J42" i="1"/>
  <c r="C116" i="1"/>
  <c r="J61" i="1"/>
  <c r="K96" i="1"/>
  <c r="I20" i="1"/>
  <c r="K43" i="1"/>
  <c r="K12" i="1"/>
  <c r="I47" i="1"/>
  <c r="I45" i="1"/>
  <c r="J64" i="1"/>
  <c r="J70" i="1"/>
  <c r="K65" i="1"/>
  <c r="J52" i="1"/>
  <c r="K48" i="1"/>
  <c r="I66" i="1"/>
  <c r="N93" i="1"/>
  <c r="K42" i="1"/>
  <c r="K52" i="1"/>
  <c r="I93" i="1"/>
  <c r="I43" i="1"/>
  <c r="E113" i="1"/>
  <c r="K97" i="1"/>
  <c r="I42" i="1"/>
  <c r="I40" i="1"/>
  <c r="J63" i="1"/>
  <c r="J26" i="1"/>
  <c r="J21" i="1"/>
  <c r="I50" i="1"/>
  <c r="I96" i="1"/>
  <c r="J50" i="1"/>
  <c r="K18" i="1"/>
  <c r="J39" i="1"/>
  <c r="K73" i="1"/>
  <c r="I46" i="1"/>
  <c r="J20" i="1"/>
  <c r="I63" i="1"/>
  <c r="K72" i="1"/>
  <c r="K49" i="1"/>
  <c r="I19" i="1"/>
  <c r="J41" i="1"/>
  <c r="I34" i="1"/>
  <c r="K5" i="1"/>
  <c r="J59" i="1"/>
  <c r="K57" i="1"/>
  <c r="J65" i="1"/>
  <c r="K25" i="1"/>
  <c r="E116" i="1"/>
  <c r="I59" i="1"/>
  <c r="I49" i="1"/>
  <c r="K59" i="1"/>
  <c r="J38" i="1"/>
  <c r="K20" i="1"/>
  <c r="I60" i="1"/>
  <c r="J58" i="1"/>
  <c r="I64" i="1"/>
  <c r="I27" i="1"/>
  <c r="I18" i="1"/>
  <c r="K45" i="1"/>
  <c r="K58" i="1"/>
  <c r="K64" i="1"/>
  <c r="I73" i="1"/>
  <c r="I38" i="1"/>
  <c r="M97" i="1"/>
  <c r="K23" i="1"/>
  <c r="J40" i="1"/>
  <c r="J66" i="1"/>
  <c r="K41" i="1"/>
  <c r="I72" i="1"/>
  <c r="J35" i="1"/>
  <c r="J51" i="1"/>
  <c r="M94" i="1"/>
  <c r="I5" i="1"/>
  <c r="I58" i="1"/>
  <c r="J60" i="1"/>
  <c r="N95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<sst xmlns="http://schemas.openxmlformats.org/spreadsheetml/2006/main" count="4511" uniqueCount="846">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</sst>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40" workbookViewId="0">
      <selection activeCell="F62" sqref="F62:F66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</row>
    <row r="50" spans="1:11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</row>
    <row r="51" spans="1:11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</row>
    <row r="52" spans="1:11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</row>
    <row r="53" spans="1:11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1" x14ac:dyDescent="0.25">
      <c r="I54" s="8"/>
      <c r="J54" s="8"/>
      <c r="K54" s="8"/>
    </row>
    <row r="55" spans="1:11" x14ac:dyDescent="0.25">
      <c r="A55" s="2" t="s">
        <v>108</v>
      </c>
      <c r="I55" s="8"/>
      <c r="J55" s="8"/>
      <c r="K55" s="8"/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1" s="61" customFormat="1" x14ac:dyDescent="0.25">
      <c r="A57" s="17" t="s">
        <v>12</v>
      </c>
      <c r="B57" s="17" t="s">
        <v>13</v>
      </c>
      <c r="C57" s="17">
        <v>20170630</v>
      </c>
      <c r="D57" s="17">
        <v>20170631</v>
      </c>
      <c r="E57" s="17">
        <v>0.1</v>
      </c>
      <c r="F57" s="17">
        <v>0.18887799999999999</v>
      </c>
      <c r="G57" s="17" t="s">
        <v>126</v>
      </c>
      <c r="H57" s="17"/>
      <c r="I57" s="15" t="str">
        <f>[1]!s_div_progress(A57,"20161231")</f>
        <v>实施</v>
      </c>
      <c r="J57" s="17" t="str">
        <f>[1]!s_div_recorddate(A57,"2016/12/31")</f>
        <v>2017-07-25</v>
      </c>
      <c r="K57" s="17" t="str">
        <f>[1]!s_div_exdate(A57,"2016/12/31")</f>
        <v>2017-07-26</v>
      </c>
    </row>
    <row r="58" spans="1:11" s="61" customFormat="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tr">
        <f>[1]!s_div_progress(A58,"20161231")</f>
        <v>实施</v>
      </c>
      <c r="J58" s="4" t="str">
        <f>[1]!s_div_recorddate(A58,"2016/12/31")</f>
        <v>2017-07-26</v>
      </c>
      <c r="K58" s="4" t="str">
        <f>[1]!s_div_exdate(A58,"2016/12/31")</f>
        <v>2017-07-27</v>
      </c>
    </row>
    <row r="59" spans="1:11" s="61" customFormat="1" x14ac:dyDescent="0.25">
      <c r="A59" s="44" t="s">
        <v>98</v>
      </c>
      <c r="B59" s="45" t="s">
        <v>99</v>
      </c>
      <c r="C59" s="45">
        <v>20170712</v>
      </c>
      <c r="D59" s="45">
        <v>20170713</v>
      </c>
      <c r="E59" s="45">
        <v>0.11</v>
      </c>
      <c r="F59" s="45">
        <v>0.28001500000000001</v>
      </c>
      <c r="G59" s="45" t="s">
        <v>126</v>
      </c>
      <c r="H59" s="45"/>
      <c r="I59" s="46" t="str">
        <f>[1]!s_div_progress(A59,"20161231")</f>
        <v>实施</v>
      </c>
      <c r="J59" s="47" t="str">
        <f>[1]!s_div_recorddate(A59,"2016/12/31")</f>
        <v>2017-07-26</v>
      </c>
      <c r="K59" s="47" t="str">
        <f>[1]!s_div_exdate(A59,"2016/12/31")</f>
        <v>2017-07-27</v>
      </c>
    </row>
    <row r="60" spans="1:11" s="61" customFormat="1" x14ac:dyDescent="0.25">
      <c r="A60" s="4" t="s">
        <v>78</v>
      </c>
      <c r="B60" s="4" t="s">
        <v>79</v>
      </c>
      <c r="C60" s="4">
        <v>20170810</v>
      </c>
      <c r="D60" s="4">
        <v>20170811</v>
      </c>
      <c r="E60" s="4">
        <v>0.7</v>
      </c>
      <c r="F60" s="4">
        <v>1.3048999999999999</v>
      </c>
      <c r="G60" s="4" t="s">
        <v>112</v>
      </c>
      <c r="H60" s="4"/>
      <c r="I60" s="32" t="str">
        <f>[1]!s_div_progress(A60,"20161231")</f>
        <v>实施</v>
      </c>
      <c r="J60" s="4" t="str">
        <f>[1]!s_div_recorddate(A60,"2016/12/31")</f>
        <v>2017-08-01</v>
      </c>
      <c r="K60" s="4" t="str">
        <f>[1]!s_div_exdate(A60,"2016/12/31")</f>
        <v>2017-08-02</v>
      </c>
    </row>
    <row r="61" spans="1:11" s="61" customFormat="1" x14ac:dyDescent="0.25">
      <c r="A61" s="17" t="s">
        <v>46</v>
      </c>
      <c r="B61" s="17" t="s">
        <v>47</v>
      </c>
      <c r="C61" s="17">
        <v>20170616</v>
      </c>
      <c r="D61" s="17">
        <v>20170619</v>
      </c>
      <c r="E61" s="17">
        <v>0.15</v>
      </c>
      <c r="F61" s="17">
        <v>0.279783</v>
      </c>
      <c r="G61" s="17" t="s">
        <v>126</v>
      </c>
      <c r="H61" s="17"/>
      <c r="I61" s="15" t="str">
        <f>[1]!s_div_progress(A61,"20161231")</f>
        <v>实施</v>
      </c>
      <c r="J61" s="17" t="str">
        <f>[1]!s_div_recorddate(A61,"2016/12/31")</f>
        <v>2017-08-01</v>
      </c>
      <c r="K61" s="17" t="str">
        <f>[1]!s_div_exdate(A61,"2016/12/31")</f>
        <v>2017-08-02</v>
      </c>
    </row>
    <row r="62" spans="1:11" x14ac:dyDescent="0.25">
      <c r="A62" s="17" t="s">
        <v>84</v>
      </c>
      <c r="B62" s="17" t="s">
        <v>85</v>
      </c>
      <c r="C62" s="17">
        <v>20170804</v>
      </c>
      <c r="D62" s="17">
        <v>20170807</v>
      </c>
      <c r="E62" s="17">
        <v>0.5</v>
      </c>
      <c r="F62" s="17">
        <v>1.0121</v>
      </c>
      <c r="G62" s="17" t="s">
        <v>126</v>
      </c>
      <c r="H62" s="17"/>
      <c r="I62" s="15" t="str">
        <f>[1]!s_div_progress(A62,"20161231")</f>
        <v>股东大会通过</v>
      </c>
      <c r="J62" s="17">
        <f>[1]!s_div_recorddate(A62,"2016/12/31")</f>
        <v>0</v>
      </c>
      <c r="K62" s="17">
        <f>[1]!s_div_exdate(A62,"2016/12/31")</f>
        <v>0</v>
      </c>
    </row>
    <row r="63" spans="1:11" x14ac:dyDescent="0.25">
      <c r="A63" s="4" t="s">
        <v>86</v>
      </c>
      <c r="B63" s="4" t="s">
        <v>87</v>
      </c>
      <c r="C63" s="4">
        <v>20170804</v>
      </c>
      <c r="D63" s="4">
        <v>20170807</v>
      </c>
      <c r="E63" s="4">
        <v>0.21</v>
      </c>
      <c r="F63" s="4">
        <v>1.1575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70</v>
      </c>
      <c r="B64" s="4" t="s">
        <v>71</v>
      </c>
      <c r="C64" s="4">
        <v>20170809</v>
      </c>
      <c r="D64" s="4">
        <v>20170810</v>
      </c>
      <c r="E64" s="4">
        <v>0.48</v>
      </c>
      <c r="F64" s="4">
        <v>0.248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SUM(F61:F66)</f>
        <v>4.7034830000000003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55.434146999999996</v>
      </c>
      <c r="C83" s="61">
        <f>$F$5+$F$12+$F$11+SUM($F$17:$F$27)+SUM($F$32:$F$52)+SUM($F$57:$F$59)</f>
        <v>52.299557</v>
      </c>
    </row>
    <row r="84" spans="1:14" x14ac:dyDescent="0.25">
      <c r="A84" s="1" t="s">
        <v>118</v>
      </c>
      <c r="B84">
        <f>$F$6+$F$13+$F$28+$F$53+$F$67+$F$74</f>
        <v>57.711846999999999</v>
      </c>
      <c r="C84" s="61">
        <f t="shared" ref="C84:C86" si="0">$F$5+$F$12+$F$11+SUM($F$17:$F$27)+SUM($F$32:$F$52)+SUM($F$57:$F$59)</f>
        <v>52.299557</v>
      </c>
    </row>
    <row r="85" spans="1:14" x14ac:dyDescent="0.25">
      <c r="A85" s="12" t="s">
        <v>140</v>
      </c>
      <c r="B85" s="11">
        <f>B84</f>
        <v>57.711846999999999</v>
      </c>
      <c r="C85" s="61">
        <f t="shared" si="0"/>
        <v>52.299557</v>
      </c>
    </row>
    <row r="86" spans="1:14" x14ac:dyDescent="0.25">
      <c r="A86" s="12" t="s">
        <v>845</v>
      </c>
      <c r="B86" s="61">
        <f>$F$6+$F$13+$F$28+$F$53+$F$67+$F$74</f>
        <v>57.711846999999999</v>
      </c>
      <c r="C86" s="61">
        <f t="shared" si="0"/>
        <v>52.299557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2017-07-27T01:42:53Z</dcterms:modified>
</cp:coreProperties>
</file>