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/>
  </bookViews>
  <sheets>
    <sheet name="模板" sheetId="1" r:id="rId1"/>
    <sheet name="20170426" sheetId="6" r:id="rId2"/>
    <sheet name="20170417" sheetId="5" r:id="rId3"/>
    <sheet name="20170412" sheetId="4" r:id="rId4"/>
    <sheet name="20170411" sheetId="3" r:id="rId5"/>
    <sheet name="20170410" sheetId="2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61" i="1" l="1"/>
  <c r="F17" i="1"/>
  <c r="F78" i="1" l="1"/>
  <c r="F71" i="1"/>
  <c r="F37" i="1"/>
  <c r="I16" i="1"/>
  <c r="J77" i="1"/>
  <c r="J16" i="1"/>
  <c r="K33" i="1"/>
  <c r="K16" i="1"/>
  <c r="I33" i="1"/>
  <c r="J33" i="1"/>
  <c r="I77" i="1"/>
  <c r="K77" i="1"/>
  <c r="I35" i="1"/>
  <c r="F6" i="1" l="1"/>
  <c r="B86" i="1" l="1"/>
  <c r="B87" i="1" s="1"/>
  <c r="B85" i="1"/>
  <c r="B84" i="1"/>
  <c r="C83" i="1"/>
  <c r="B83" i="1"/>
  <c r="K24" i="1" l="1"/>
  <c r="I57" i="1"/>
  <c r="I22" i="1"/>
  <c r="J31" i="1"/>
  <c r="I48" i="1"/>
  <c r="I15" i="1"/>
  <c r="K14" i="1"/>
  <c r="I32" i="1"/>
  <c r="K28" i="1"/>
  <c r="J24" i="1"/>
  <c r="J57" i="1"/>
  <c r="I42" i="1"/>
  <c r="I60" i="1"/>
  <c r="K36" i="1"/>
  <c r="I31" i="1"/>
  <c r="K45" i="1"/>
  <c r="J14" i="1"/>
  <c r="K68" i="1"/>
  <c r="I13" i="1"/>
  <c r="K31" i="1"/>
  <c r="I70" i="1"/>
  <c r="K27" i="1"/>
  <c r="J32" i="1"/>
  <c r="I11" i="1"/>
  <c r="I55" i="1"/>
  <c r="K67" i="1"/>
  <c r="J51" i="1"/>
  <c r="J48" i="1"/>
  <c r="I46" i="1"/>
  <c r="J36" i="1"/>
  <c r="K53" i="1"/>
  <c r="I12" i="1"/>
  <c r="J21" i="1"/>
  <c r="J23" i="1"/>
  <c r="I21" i="1"/>
  <c r="K5" i="1"/>
  <c r="J49" i="1"/>
  <c r="I28" i="1"/>
  <c r="I34" i="1"/>
  <c r="I41" i="1"/>
  <c r="J22" i="1"/>
  <c r="K46" i="1"/>
  <c r="J11" i="1"/>
  <c r="J35" i="1"/>
  <c r="J26" i="1"/>
  <c r="K25" i="1"/>
  <c r="I54" i="1"/>
  <c r="J43" i="1"/>
  <c r="I14" i="1"/>
  <c r="K49" i="1"/>
  <c r="K57" i="1"/>
  <c r="J76" i="1"/>
  <c r="K26" i="1"/>
  <c r="K13" i="1"/>
  <c r="J56" i="1"/>
  <c r="I30" i="1"/>
  <c r="I76" i="1"/>
  <c r="K34" i="1"/>
  <c r="I47" i="1"/>
  <c r="I53" i="1"/>
  <c r="K65" i="1"/>
  <c r="J75" i="1"/>
  <c r="K29" i="1"/>
  <c r="I43" i="1"/>
  <c r="J5" i="1"/>
  <c r="I24" i="1"/>
  <c r="J34" i="1"/>
  <c r="J29" i="1"/>
  <c r="I23" i="1"/>
  <c r="K56" i="1"/>
  <c r="K21" i="1"/>
  <c r="J28" i="1"/>
  <c r="J66" i="1"/>
  <c r="J52" i="1"/>
  <c r="I50" i="1"/>
  <c r="I69" i="1"/>
  <c r="J46" i="1"/>
  <c r="J65" i="1"/>
  <c r="K32" i="1"/>
  <c r="K74" i="1"/>
  <c r="K50" i="1"/>
  <c r="K60" i="1"/>
  <c r="I74" i="1"/>
  <c r="J50" i="1"/>
  <c r="J54" i="1"/>
  <c r="I29" i="1"/>
  <c r="J60" i="1"/>
  <c r="J42" i="1"/>
  <c r="K42" i="1"/>
  <c r="J44" i="1"/>
  <c r="J70" i="1"/>
  <c r="I49" i="1"/>
  <c r="K70" i="1"/>
  <c r="K43" i="1"/>
  <c r="I52" i="1"/>
  <c r="J25" i="1"/>
  <c r="J12" i="1"/>
  <c r="K23" i="1"/>
  <c r="J45" i="1"/>
  <c r="J41" i="1"/>
  <c r="K35" i="1"/>
  <c r="K54" i="1"/>
  <c r="J69" i="1"/>
  <c r="K12" i="1"/>
  <c r="K48" i="1"/>
  <c r="I36" i="1"/>
  <c r="J53" i="1"/>
  <c r="K52" i="1"/>
  <c r="J15" i="1"/>
  <c r="K66" i="1"/>
  <c r="K11" i="1"/>
  <c r="I25" i="1"/>
  <c r="K58" i="1"/>
  <c r="I66" i="1"/>
  <c r="I58" i="1"/>
  <c r="K15" i="1"/>
  <c r="K59" i="1"/>
  <c r="J67" i="1"/>
  <c r="J55" i="1"/>
  <c r="I65" i="1"/>
  <c r="I75" i="1"/>
  <c r="I68" i="1"/>
  <c r="I45" i="1"/>
  <c r="J27" i="1"/>
  <c r="J74" i="1"/>
  <c r="J58" i="1"/>
  <c r="J59" i="1"/>
  <c r="I67" i="1"/>
  <c r="I5" i="1"/>
  <c r="K47" i="1"/>
  <c r="K51" i="1"/>
  <c r="K76" i="1"/>
  <c r="I27" i="1"/>
  <c r="K22" i="1"/>
  <c r="K30" i="1"/>
  <c r="K69" i="1"/>
  <c r="J47" i="1"/>
  <c r="I51" i="1"/>
  <c r="J68" i="1"/>
  <c r="I56" i="1"/>
  <c r="J13" i="1"/>
  <c r="J30" i="1"/>
  <c r="K44" i="1"/>
  <c r="K55" i="1"/>
  <c r="K41" i="1"/>
  <c r="I59" i="1"/>
  <c r="I26" i="1"/>
  <c r="K75" i="1"/>
  <c r="I44" i="1"/>
</calcChain>
</file>

<file path=xl/sharedStrings.xml><?xml version="1.0" encoding="utf-8"?>
<sst xmlns="http://schemas.openxmlformats.org/spreadsheetml/2006/main" count="1514" uniqueCount="144">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</sst>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73" workbookViewId="0">
      <selection activeCell="A82" sqref="A82:C87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tr">
        <f>[1]!s_div_progress(A11,"20161231")</f>
        <v>股东大会通过</v>
      </c>
      <c r="J11" s="16">
        <f>[1]!s_div_recorddate(A11,"2016/12/31")</f>
        <v>0</v>
      </c>
      <c r="K11" s="16">
        <f>[1]!s_div_exdate(A11,"2016/12/31")</f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t="s">
        <v>54</v>
      </c>
      <c r="B21" t="s">
        <v>55</v>
      </c>
      <c r="C21">
        <v>20170605</v>
      </c>
      <c r="D21">
        <v>20170606</v>
      </c>
      <c r="E21">
        <v>0.64549999999999996</v>
      </c>
      <c r="F21">
        <v>4.7973999999999997</v>
      </c>
      <c r="G21" t="s">
        <v>9</v>
      </c>
      <c r="I21" s="8">
        <f>[1]!s_div_progress(A21,"20161231")</f>
        <v>0</v>
      </c>
      <c r="J21" s="9">
        <f>[1]!s_div_recorddate(A21,"2016/12/31")</f>
        <v>0</v>
      </c>
      <c r="K21" s="9">
        <f>[1]!s_div_exdate(A21,"2016/12/31")</f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tr">
        <f>[1]!s_div_progress(A22,"20161231")</f>
        <v>董事会预案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tr">
        <f>[1]!s_div_progress(A25,"20161231")</f>
        <v>董事会预案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tr">
        <f>[1]!s_div_progress(A29,"20161231")</f>
        <v>董事会预案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tr">
        <f>[1]!s_div_progress(A35,"20161231")</f>
        <v>董事会预案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14.3635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31" t="s">
        <v>50</v>
      </c>
      <c r="B46" s="15" t="s">
        <v>51</v>
      </c>
      <c r="C46" s="15">
        <v>20170706</v>
      </c>
      <c r="D46" s="15">
        <v>20170707</v>
      </c>
      <c r="E46" s="15">
        <v>0.25</v>
      </c>
      <c r="F46" s="15">
        <v>0.83879199999999998</v>
      </c>
      <c r="G46" s="15" t="s">
        <v>126</v>
      </c>
      <c r="H46" s="15"/>
      <c r="I46" s="35" t="str">
        <f>[1]!s_div_progress(A46,"20161231")</f>
        <v>董事会预案</v>
      </c>
      <c r="J46" s="36">
        <f>[1]!s_div_recorddate(A46,"2016/12/31")</f>
        <v>0</v>
      </c>
      <c r="K46" s="36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31" t="s">
        <v>98</v>
      </c>
      <c r="B54" s="15" t="s">
        <v>99</v>
      </c>
      <c r="C54" s="15">
        <v>20170712</v>
      </c>
      <c r="D54" s="15">
        <v>20170713</v>
      </c>
      <c r="E54" s="15">
        <v>0.11</v>
      </c>
      <c r="F54" s="15">
        <v>0.28001500000000001</v>
      </c>
      <c r="G54" s="15" t="s">
        <v>126</v>
      </c>
      <c r="H54" s="15"/>
      <c r="I54" s="35" t="str">
        <f>[1]!s_div_progress(A54,"20161231")</f>
        <v>董事会预案</v>
      </c>
      <c r="J54" s="36">
        <f>[1]!s_div_recorddate(A54,"2016/12/31")</f>
        <v>0</v>
      </c>
      <c r="K54" s="36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8">
        <f>[1]!s_div_progress(A55,"20161231")</f>
        <v>0</v>
      </c>
      <c r="J55" s="9">
        <f>[1]!s_div_recorddate(A55,"2016/12/31")</f>
        <v>0</v>
      </c>
      <c r="K55" s="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tr">
        <f>[1]!s_div_progress(A58,"20161231")</f>
        <v>董事会预案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8">
        <f>[1]!s_div_progress(A60,"20161231")</f>
        <v>0</v>
      </c>
      <c r="J60" s="9">
        <f>[1]!s_div_recorddate(A60,"2016/12/31")</f>
        <v>0</v>
      </c>
      <c r="K60" s="9">
        <f>[1]!s_div_exdate(A60,"2016/12/31")</f>
        <v>0</v>
      </c>
    </row>
    <row r="61" spans="1:11" x14ac:dyDescent="0.25">
      <c r="A61" s="1" t="s">
        <v>106</v>
      </c>
      <c r="F61" s="2">
        <f>SUM(F41:F60)</f>
        <v>33.581920999999994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0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$F$5+$F$16</f>
        <v>1.7037</v>
      </c>
    </row>
    <row r="85" spans="1:3" x14ac:dyDescent="0.25">
      <c r="A85" s="1" t="s">
        <v>117</v>
      </c>
      <c r="B85">
        <f>$F$6+$F$17+SUM($F$21:$F$30)</f>
        <v>14.423259</v>
      </c>
      <c r="C85" s="12">
        <f>$F$5+$F$16</f>
        <v>1.7037</v>
      </c>
    </row>
    <row r="86" spans="1:3" x14ac:dyDescent="0.25">
      <c r="A86" s="1" t="s">
        <v>118</v>
      </c>
      <c r="B86">
        <f>$F$6+$F$17+$F$37+$F$61+$F$71+$F$78</f>
        <v>61.950679999999998</v>
      </c>
      <c r="C86" s="12">
        <f>$F$5+$F$16</f>
        <v>1.7037</v>
      </c>
    </row>
    <row r="87" spans="1:3" x14ac:dyDescent="0.25">
      <c r="A87" s="13" t="s">
        <v>140</v>
      </c>
      <c r="B87" s="12">
        <f>B86</f>
        <v>61.950679999999998</v>
      </c>
      <c r="C87" s="12">
        <f>$F$5+$F$16</f>
        <v>1.7037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模板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2017-04-28T01:00:02Z</dcterms:modified>
</cp:coreProperties>
</file>