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08" sheetId="180" r:id="rId1"/>
    <sheet name="20180307" sheetId="179" r:id="rId2"/>
    <sheet name="20180306" sheetId="178" r:id="rId3"/>
    <sheet name="20180305" sheetId="177" r:id="rId4"/>
    <sheet name="20180302" sheetId="176" r:id="rId5"/>
    <sheet name="20180301" sheetId="175" r:id="rId6"/>
    <sheet name="20180228" sheetId="174" r:id="rId7"/>
    <sheet name="20180227" sheetId="173" r:id="rId8"/>
    <sheet name="20180226" sheetId="172" r:id="rId9"/>
    <sheet name="20180214" sheetId="171" r:id="rId10"/>
    <sheet name="20180213" sheetId="170" r:id="rId11"/>
    <sheet name="20180212" sheetId="169" r:id="rId12"/>
    <sheet name="20180209" sheetId="168" r:id="rId13"/>
    <sheet name="20180208" sheetId="167" r:id="rId14"/>
    <sheet name="20180207" sheetId="166" r:id="rId15"/>
    <sheet name="20180206" sheetId="165" r:id="rId16"/>
    <sheet name="20180205" sheetId="164" r:id="rId17"/>
    <sheet name="20180202" sheetId="163" r:id="rId18"/>
    <sheet name="20180201" sheetId="162" r:id="rId19"/>
    <sheet name="20180131" sheetId="161" r:id="rId20"/>
    <sheet name="20180130" sheetId="160" r:id="rId21"/>
    <sheet name="20180129" sheetId="159" r:id="rId22"/>
    <sheet name="20180126" sheetId="158" r:id="rId23"/>
    <sheet name="20180125" sheetId="157" r:id="rId24"/>
    <sheet name="20180124" sheetId="156" r:id="rId25"/>
    <sheet name="20180123" sheetId="155" r:id="rId26"/>
    <sheet name="20180122" sheetId="154" r:id="rId27"/>
    <sheet name="20180119" sheetId="153" r:id="rId28"/>
    <sheet name="20180118" sheetId="152" r:id="rId29"/>
    <sheet name="20180117" sheetId="151" r:id="rId30"/>
    <sheet name="20180116" sheetId="150" r:id="rId31"/>
    <sheet name="20180115" sheetId="149" r:id="rId32"/>
    <sheet name="20180112" sheetId="148" r:id="rId33"/>
    <sheet name="20180111" sheetId="147" r:id="rId34"/>
    <sheet name="20180110" sheetId="146" r:id="rId35"/>
    <sheet name="20180109" sheetId="145" r:id="rId36"/>
    <sheet name="20180108" sheetId="144" r:id="rId37"/>
    <sheet name="20180104" sheetId="143" r:id="rId38"/>
    <sheet name="20180103" sheetId="142" r:id="rId39"/>
    <sheet name="20180102" sheetId="141" r:id="rId40"/>
    <sheet name="20171229" sheetId="140" r:id="rId41"/>
    <sheet name="20171228" sheetId="139" r:id="rId42"/>
    <sheet name="20171227" sheetId="138" r:id="rId43"/>
    <sheet name="20171226" sheetId="137" r:id="rId44"/>
    <sheet name="20171225" sheetId="136" r:id="rId45"/>
    <sheet name="20171222" sheetId="135" r:id="rId46"/>
    <sheet name="20171221" sheetId="134" r:id="rId47"/>
    <sheet name="20171220" sheetId="133" r:id="rId48"/>
    <sheet name="20171219" sheetId="132" r:id="rId49"/>
    <sheet name="20171215" sheetId="131" r:id="rId50"/>
    <sheet name="20171214" sheetId="130" r:id="rId51"/>
    <sheet name="20171213" sheetId="129" r:id="rId52"/>
    <sheet name="20171212" sheetId="128" r:id="rId53"/>
    <sheet name="20171211" sheetId="127" r:id="rId54"/>
    <sheet name="20171208" sheetId="126" r:id="rId55"/>
    <sheet name="20171207" sheetId="125" r:id="rId56"/>
    <sheet name="20171206" sheetId="124" r:id="rId57"/>
    <sheet name="20171205" sheetId="123" r:id="rId58"/>
    <sheet name="20171204" sheetId="122" r:id="rId59"/>
    <sheet name="20171201" sheetId="121" r:id="rId60"/>
    <sheet name="20171130" sheetId="120" r:id="rId61"/>
    <sheet name="20171128" sheetId="119" r:id="rId62"/>
    <sheet name="20171127" sheetId="118" r:id="rId63"/>
    <sheet name="20171124" sheetId="117" r:id="rId64"/>
    <sheet name="20171123" sheetId="116" r:id="rId65"/>
    <sheet name="20171122" sheetId="115" r:id="rId66"/>
    <sheet name="20171120" sheetId="114" r:id="rId67"/>
    <sheet name="20171117" sheetId="113" r:id="rId68"/>
    <sheet name="20171116" sheetId="112" r:id="rId69"/>
    <sheet name="20171115" sheetId="111" r:id="rId70"/>
    <sheet name="20171114" sheetId="110" r:id="rId71"/>
    <sheet name="20171113" sheetId="109" r:id="rId72"/>
    <sheet name="20171110" sheetId="108" r:id="rId73"/>
    <sheet name="20171109" sheetId="107" r:id="rId74"/>
    <sheet name="20171108" sheetId="106" r:id="rId75"/>
    <sheet name="20171107" sheetId="105" r:id="rId76"/>
    <sheet name="20171106" sheetId="104" r:id="rId77"/>
    <sheet name="20171103" sheetId="103" r:id="rId78"/>
    <sheet name="20171102" sheetId="102" r:id="rId79"/>
    <sheet name="20171101" sheetId="101" r:id="rId80"/>
    <sheet name="20171031" sheetId="100" r:id="rId81"/>
    <sheet name="20171030" sheetId="99" r:id="rId82"/>
    <sheet name="20171027" sheetId="98" r:id="rId83"/>
    <sheet name="20171026" sheetId="97" r:id="rId84"/>
    <sheet name="20171025" sheetId="96" r:id="rId85"/>
    <sheet name="20171024" sheetId="95" r:id="rId86"/>
    <sheet name="20171023" sheetId="94" r:id="rId87"/>
    <sheet name="20171020" sheetId="93" r:id="rId88"/>
    <sheet name="20171019" sheetId="92" r:id="rId89"/>
    <sheet name="20171018" sheetId="91" r:id="rId90"/>
    <sheet name="20171017" sheetId="90" r:id="rId91"/>
    <sheet name="20171016" sheetId="89" r:id="rId92"/>
    <sheet name="20171013" sheetId="88" r:id="rId93"/>
    <sheet name="20171010" sheetId="87" r:id="rId94"/>
    <sheet name="20171009" sheetId="86" r:id="rId95"/>
    <sheet name="20170929" sheetId="85" r:id="rId96"/>
    <sheet name="20170928" sheetId="84" r:id="rId97"/>
    <sheet name="20170927" sheetId="83" r:id="rId98"/>
    <sheet name="20170926" sheetId="82" r:id="rId99"/>
    <sheet name="20170919" sheetId="81" r:id="rId100"/>
    <sheet name="20170918" sheetId="80" r:id="rId101"/>
    <sheet name="20170915" sheetId="79" r:id="rId102"/>
    <sheet name="20170914" sheetId="78" r:id="rId103"/>
    <sheet name="20170913" sheetId="77" r:id="rId104"/>
    <sheet name="20170912" sheetId="76" r:id="rId105"/>
    <sheet name="20170908" sheetId="75" r:id="rId106"/>
    <sheet name="20170906" sheetId="74" r:id="rId107"/>
    <sheet name="20170905" sheetId="73" r:id="rId108"/>
    <sheet name="20170828" sheetId="72" r:id="rId109"/>
    <sheet name="20170825" sheetId="71" r:id="rId110"/>
    <sheet name="20170824" sheetId="70" r:id="rId111"/>
    <sheet name="20170823" sheetId="69" r:id="rId112"/>
    <sheet name="20170822" sheetId="68" r:id="rId113"/>
    <sheet name="20170821" sheetId="67" r:id="rId114"/>
    <sheet name="20170818" sheetId="66" r:id="rId115"/>
    <sheet name="20170817" sheetId="65" r:id="rId116"/>
    <sheet name="20170816" sheetId="64" r:id="rId117"/>
    <sheet name="20170815" sheetId="63" r:id="rId118"/>
    <sheet name="20170814" sheetId="62" r:id="rId119"/>
    <sheet name="20170811" sheetId="61" r:id="rId120"/>
    <sheet name="20170810" sheetId="60" r:id="rId121"/>
    <sheet name="20170809" sheetId="59" r:id="rId122"/>
    <sheet name="20170808" sheetId="58" r:id="rId123"/>
    <sheet name="20170807" sheetId="57" r:id="rId124"/>
    <sheet name="20170804" sheetId="56" r:id="rId125"/>
    <sheet name="20170803" sheetId="55" r:id="rId126"/>
    <sheet name="20170802" sheetId="54" r:id="rId127"/>
    <sheet name="20170801" sheetId="53" r:id="rId128"/>
    <sheet name="20170731" sheetId="52" r:id="rId129"/>
    <sheet name="20170728" sheetId="51" r:id="rId130"/>
    <sheet name="20170727" sheetId="50" r:id="rId131"/>
    <sheet name="20170726" sheetId="49" r:id="rId132"/>
    <sheet name="20170725" sheetId="48" r:id="rId133"/>
    <sheet name="20170724" sheetId="47" r:id="rId134"/>
    <sheet name="20170721" sheetId="46" r:id="rId135"/>
    <sheet name="20170720" sheetId="45" r:id="rId136"/>
    <sheet name="20170719" sheetId="44" r:id="rId137"/>
    <sheet name="20170718" sheetId="43" r:id="rId138"/>
    <sheet name="20170717" sheetId="42" r:id="rId139"/>
    <sheet name="20170714" sheetId="41" r:id="rId140"/>
    <sheet name="20170713" sheetId="40" r:id="rId141"/>
    <sheet name="20170712" sheetId="39" r:id="rId142"/>
    <sheet name="20170711" sheetId="38" r:id="rId143"/>
    <sheet name="20170710" sheetId="37" r:id="rId144"/>
    <sheet name="20170707" sheetId="36" r:id="rId145"/>
    <sheet name="20170706" sheetId="35" r:id="rId146"/>
    <sheet name="20170705" sheetId="34" r:id="rId147"/>
    <sheet name="20170704" sheetId="33" r:id="rId148"/>
    <sheet name="20170703" sheetId="32" r:id="rId149"/>
    <sheet name="20170630" sheetId="31" r:id="rId150"/>
    <sheet name="20170629" sheetId="30" r:id="rId151"/>
    <sheet name="20170628" sheetId="29" r:id="rId152"/>
    <sheet name="20170627" sheetId="28" r:id="rId153"/>
    <sheet name="20170626" sheetId="27" r:id="rId154"/>
    <sheet name="20170622" sheetId="26" r:id="rId155"/>
    <sheet name="20170621" sheetId="25" r:id="rId156"/>
    <sheet name="20170620" sheetId="24" r:id="rId157"/>
    <sheet name="20170619" sheetId="23" r:id="rId158"/>
    <sheet name="20170616" sheetId="22" r:id="rId159"/>
    <sheet name="20170615" sheetId="21" r:id="rId160"/>
    <sheet name="20170614" sheetId="20" r:id="rId161"/>
    <sheet name="20170613" sheetId="19" r:id="rId162"/>
    <sheet name="20170612" sheetId="18" r:id="rId163"/>
    <sheet name="20170609" sheetId="17" r:id="rId164"/>
    <sheet name="20170608" sheetId="16" r:id="rId165"/>
    <sheet name="20170607" sheetId="15" r:id="rId166"/>
    <sheet name="20170606" sheetId="14" r:id="rId167"/>
    <sheet name="20170605" sheetId="13" r:id="rId168"/>
    <sheet name="20170602" sheetId="12" r:id="rId169"/>
    <sheet name="20170601" sheetId="11" r:id="rId170"/>
    <sheet name="20170526" sheetId="10" r:id="rId171"/>
    <sheet name="20170525" sheetId="9" r:id="rId172"/>
    <sheet name="20170524" sheetId="8" r:id="rId173"/>
    <sheet name="20170523" sheetId="7" r:id="rId174"/>
    <sheet name="20170522" sheetId="6" r:id="rId175"/>
    <sheet name="20170519" sheetId="5" r:id="rId176"/>
    <sheet name="20170518" sheetId="4" r:id="rId177"/>
    <sheet name="20170517" sheetId="3" r:id="rId178"/>
  </sheets>
  <calcPr calcId="162913"/>
</workbook>
</file>

<file path=xl/calcChain.xml><?xml version="1.0" encoding="utf-8"?>
<calcChain xmlns="http://schemas.openxmlformats.org/spreadsheetml/2006/main">
  <c r="G18" i="180" l="1"/>
  <c r="G19" i="180"/>
  <c r="G20" i="180"/>
  <c r="G17" i="180"/>
  <c r="F17" i="180"/>
  <c r="L10" i="180"/>
  <c r="I10" i="180"/>
  <c r="D26" i="180" l="1"/>
  <c r="D25" i="180"/>
  <c r="D24" i="180"/>
  <c r="F18" i="180" l="1"/>
  <c r="E25" i="180"/>
  <c r="E26" i="180"/>
  <c r="F19" i="180"/>
  <c r="F20" i="180"/>
  <c r="D26" i="179"/>
  <c r="D25" i="179"/>
  <c r="D24" i="179"/>
  <c r="I10" i="179"/>
  <c r="F17" i="179" s="1"/>
  <c r="F19" i="179" l="1"/>
  <c r="E25" i="179"/>
  <c r="F18" i="179"/>
  <c r="E26" i="179"/>
  <c r="F20" i="179"/>
  <c r="D26" i="178"/>
  <c r="D25" i="178"/>
  <c r="D24" i="178"/>
  <c r="E26" i="178" s="1"/>
  <c r="I10" i="178"/>
  <c r="F20" i="178" s="1"/>
  <c r="F19" i="178" l="1"/>
  <c r="F17" i="178"/>
  <c r="E25" i="178"/>
  <c r="F18" i="178"/>
  <c r="D26" i="177"/>
  <c r="D25" i="177"/>
  <c r="D24" i="177"/>
  <c r="I10" i="177"/>
  <c r="F17" i="177" s="1"/>
  <c r="F19" i="177" l="1"/>
  <c r="E25" i="177"/>
  <c r="E26" i="177"/>
  <c r="F18" i="177"/>
  <c r="F20" i="177"/>
  <c r="I10" i="176"/>
  <c r="F17" i="176" s="1"/>
  <c r="D26" i="176"/>
  <c r="D25" i="176"/>
  <c r="D24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<sst xmlns="http://schemas.openxmlformats.org/spreadsheetml/2006/main" count="5057" uniqueCount="63">
  <si>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</si>
  <si>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</si>
  <si>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</si>
  <si>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</si>
  <si>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</si>
  <si>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</si>
  <si>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</si>
  <si>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</si>
  <si>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</si>
  <si>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</si>
  <si>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</si>
  <si>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</si>
  <si>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</si>
  <si>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</si>
  <si>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</si>
  <si>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</si>
  <si>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</si>
  <si>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</si>
  <si>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</si>
  <si>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</si>
  <si>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</si>
  <si>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</si>
  <si>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</si>
  <si>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</si>
  <si>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</si>
  <si>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</si>
  <si>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</si>
  <si>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</si>
  <si>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</si>
  <si>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</si>
  <si>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</si>
  <si>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</si>
  <si>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</si>
  <si>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</si>
  <si>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</si>
  <si>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</si>
  <si>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</si>
  <si>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</si>
  <si>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</si>
  <si>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</si>
  <si>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</si>
  <si>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</si>
  <si>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</si>
  <si>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</si>
  <si>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</si>
  <si>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</si>
  <si>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</si>
  <si>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</si>
  <si>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</si>
  <si>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</si>
  <si>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</si>
  <si>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</si>
  <si>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</si>
  <si>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</si>
  <si>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</si>
  <si>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</si>
  <si>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</si>
  <si>
    <t>300ETF</t>
    <phoneticPr fontId="42" type="noConversion"/>
  </si>
  <si>
    <t>50ETF收盘</t>
    <phoneticPr fontId="42" type="noConversion"/>
  </si>
  <si>
    <t>50ETF溢价</t>
    <phoneticPr fontId="42" type="noConversion"/>
  </si>
  <si>
    <t>300ETF收盘</t>
    <phoneticPr fontId="42" type="noConversion"/>
  </si>
  <si>
    <t>300ETF溢价</t>
    <phoneticPr fontId="42" type="noConversion"/>
  </si>
  <si>
    <t>300指数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</si>
</sst>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  <numFmt numFmtId="179" formatCode="#,##0.00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40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  <xf numFmtId="179" fontId="49" fillId="36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theme" Target="theme/theme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7" workbookViewId="0">
      <selection activeCell="I17" sqref="I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  <col min="11" max="11" width="13.88671875" bestFit="1" customWidth="1"/>
  </cols>
  <sheetData>
    <row r="1" spans="1:12" x14ac:dyDescent="0.25">
      <c r="A1" s="18">
        <v>43167</v>
      </c>
    </row>
    <row r="2" spans="1:12" ht="15.6" x14ac:dyDescent="0.25">
      <c r="B2" s="7" t="s">
        <v>0</v>
      </c>
      <c r="E2" s="7" t="s">
        <v>9</v>
      </c>
      <c r="H2" s="7" t="s">
        <v>19</v>
      </c>
    </row>
    <row r="3" spans="1:12" x14ac:dyDescent="0.25">
      <c r="B3" s="14" t="s">
        <v>1</v>
      </c>
      <c r="C3" s="227"/>
      <c r="E3" s="12" t="s">
        <v>34</v>
      </c>
      <c r="F3" s="72">
        <v>21.17</v>
      </c>
      <c r="G3" s="13"/>
      <c r="I3" s="1" t="s">
        <v>20</v>
      </c>
      <c r="J3" s="1" t="s">
        <v>21</v>
      </c>
    </row>
    <row r="4" spans="1:12" x14ac:dyDescent="0.25">
      <c r="B4" s="14" t="s">
        <v>35</v>
      </c>
      <c r="C4" s="227">
        <v>40680510</v>
      </c>
      <c r="E4" s="12" t="s">
        <v>53</v>
      </c>
      <c r="F4" s="72">
        <v>21.08</v>
      </c>
      <c r="G4" s="13"/>
      <c r="H4" s="12" t="s">
        <v>54</v>
      </c>
      <c r="I4" s="9"/>
      <c r="J4" s="9"/>
    </row>
    <row r="5" spans="1:12" x14ac:dyDescent="0.25">
      <c r="B5" s="14" t="s">
        <v>2</v>
      </c>
      <c r="C5" s="226"/>
      <c r="E5" s="12" t="s">
        <v>11</v>
      </c>
      <c r="F5" s="72">
        <v>20.62</v>
      </c>
      <c r="G5" s="13"/>
      <c r="H5" s="12" t="s">
        <v>55</v>
      </c>
      <c r="I5" s="9"/>
      <c r="J5" s="9"/>
    </row>
    <row r="6" spans="1:12" x14ac:dyDescent="0.25">
      <c r="B6" s="13"/>
      <c r="C6" s="9"/>
      <c r="E6" s="12" t="s">
        <v>12</v>
      </c>
      <c r="F6" s="72">
        <v>20.329999999999998</v>
      </c>
      <c r="G6" s="13"/>
      <c r="H6" s="12" t="s">
        <v>56</v>
      </c>
      <c r="I6" s="9"/>
      <c r="J6" s="9"/>
    </row>
    <row r="7" spans="1:12" x14ac:dyDescent="0.25">
      <c r="B7" s="12" t="s">
        <v>3</v>
      </c>
      <c r="C7" s="233"/>
      <c r="F7" s="72"/>
      <c r="H7" s="12" t="s">
        <v>52</v>
      </c>
      <c r="I7" s="9"/>
      <c r="J7" s="9"/>
    </row>
    <row r="8" spans="1:12" ht="15.6" x14ac:dyDescent="0.25">
      <c r="B8" s="12" t="s">
        <v>4</v>
      </c>
      <c r="C8" s="229"/>
      <c r="E8" s="16" t="s">
        <v>22</v>
      </c>
    </row>
    <row r="9" spans="1:12" ht="15.6" x14ac:dyDescent="0.25">
      <c r="B9" s="13"/>
      <c r="C9" s="9"/>
      <c r="E9" s="12" t="s">
        <v>34</v>
      </c>
      <c r="F9" s="17">
        <v>2E-3</v>
      </c>
      <c r="H9" s="7" t="s">
        <v>58</v>
      </c>
      <c r="I9" s="29">
        <v>2.871</v>
      </c>
      <c r="K9" s="7" t="s">
        <v>60</v>
      </c>
      <c r="L9" s="238">
        <v>4.04</v>
      </c>
    </row>
    <row r="10" spans="1:12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59</v>
      </c>
      <c r="I10" s="29">
        <f>I9*1000-I11</f>
        <v>-7.1500000000000909</v>
      </c>
      <c r="K10" s="7" t="s">
        <v>61</v>
      </c>
      <c r="L10" s="29">
        <f>L9*1000-L11</f>
        <v>3.3499999999999091</v>
      </c>
    </row>
    <row r="11" spans="1:12" ht="15.6" x14ac:dyDescent="0.25">
      <c r="B11" s="12" t="s">
        <v>6</v>
      </c>
      <c r="C11" s="232"/>
      <c r="E11" s="12" t="s">
        <v>11</v>
      </c>
      <c r="F11" s="17">
        <v>2.7E-2</v>
      </c>
      <c r="H11" s="7" t="s">
        <v>42</v>
      </c>
      <c r="I11" s="29">
        <v>2878.15</v>
      </c>
      <c r="K11" s="7" t="s">
        <v>62</v>
      </c>
      <c r="L11" s="29">
        <v>4036.65</v>
      </c>
    </row>
    <row r="12" spans="1:12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2" x14ac:dyDescent="0.25">
      <c r="B13" s="12"/>
      <c r="C13" s="232"/>
      <c r="E13" s="12"/>
      <c r="F13" s="17"/>
    </row>
    <row r="15" spans="1:12" ht="15.6" x14ac:dyDescent="0.25">
      <c r="B15" s="7" t="s">
        <v>15</v>
      </c>
    </row>
    <row r="16" spans="1:12" x14ac:dyDescent="0.25">
      <c r="C16" s="12" t="s">
        <v>17</v>
      </c>
      <c r="D16" s="12" t="s">
        <v>18</v>
      </c>
      <c r="E16" s="12" t="s">
        <v>16</v>
      </c>
      <c r="F16" s="12" t="s">
        <v>48</v>
      </c>
      <c r="G16" s="12" t="s">
        <v>57</v>
      </c>
    </row>
    <row r="17" spans="2:7" x14ac:dyDescent="0.25">
      <c r="B17" s="12">
        <v>1802</v>
      </c>
      <c r="C17" s="72">
        <v>-5.1500000000000909</v>
      </c>
      <c r="D17" s="72">
        <v>-27.25</v>
      </c>
      <c r="E17" s="72">
        <v>-55.489999999999782</v>
      </c>
      <c r="F17" s="72">
        <f>C17-$I$10</f>
        <v>2</v>
      </c>
      <c r="G17" s="239">
        <f>D17-$L$10</f>
        <v>-30.599999999999909</v>
      </c>
    </row>
    <row r="18" spans="2:7" x14ac:dyDescent="0.25">
      <c r="B18" s="12">
        <v>1803</v>
      </c>
      <c r="C18" s="72">
        <v>-1.3499999999999091</v>
      </c>
      <c r="D18" s="72">
        <v>-36.650000000000091</v>
      </c>
      <c r="E18" s="72">
        <v>-98.089999999999236</v>
      </c>
      <c r="F18" s="72">
        <f>C18-$I$10</f>
        <v>5.8000000000001819</v>
      </c>
      <c r="G18" s="239">
        <f>D18-$L$10</f>
        <v>-40</v>
      </c>
    </row>
    <row r="19" spans="2:7" x14ac:dyDescent="0.25">
      <c r="B19" s="12">
        <v>1806</v>
      </c>
      <c r="C19" s="72">
        <v>16.819999999999908</v>
      </c>
      <c r="D19" s="72">
        <v>-26.650000000000091</v>
      </c>
      <c r="E19" s="72">
        <v>-119.48999999999978</v>
      </c>
      <c r="F19" s="72">
        <f>C19-$I$10</f>
        <v>23.97</v>
      </c>
      <c r="G19" s="239">
        <f t="shared" ref="G18:G20" si="0">D19-$L$10</f>
        <v>-30</v>
      </c>
    </row>
    <row r="20" spans="2:7" x14ac:dyDescent="0.25">
      <c r="B20" s="12">
        <v>1809</v>
      </c>
      <c r="C20" s="72">
        <v>45.17</v>
      </c>
      <c r="D20" s="72">
        <v>-35.650000000000091</v>
      </c>
      <c r="E20" s="72">
        <v>-218.48999999999978</v>
      </c>
      <c r="F20" s="72">
        <f>C20-$I$10</f>
        <v>52.320000000000093</v>
      </c>
      <c r="G20" s="239">
        <f t="shared" si="0"/>
        <v>-39</v>
      </c>
    </row>
    <row r="23" spans="2:7" x14ac:dyDescent="0.25">
      <c r="B23" s="12" t="s">
        <v>45</v>
      </c>
    </row>
    <row r="24" spans="2:7" x14ac:dyDescent="0.25">
      <c r="B24" s="12">
        <v>1802</v>
      </c>
      <c r="C24" s="234">
        <v>2834.61</v>
      </c>
      <c r="D24" s="72">
        <f>C24-$I$11</f>
        <v>-43.539999999999964</v>
      </c>
      <c r="E24" s="13">
        <v>0</v>
      </c>
    </row>
    <row r="25" spans="2:7" x14ac:dyDescent="0.25">
      <c r="B25" s="12">
        <v>1803</v>
      </c>
      <c r="C25" s="234">
        <v>2841.22</v>
      </c>
      <c r="D25" s="72">
        <f t="shared" ref="D25:D26" si="1">C25-$I$11</f>
        <v>-36.930000000000291</v>
      </c>
      <c r="E25" s="72">
        <f>D25-D24</f>
        <v>6.6099999999996726</v>
      </c>
    </row>
    <row r="26" spans="2:7" x14ac:dyDescent="0.25">
      <c r="B26" s="12">
        <v>1806</v>
      </c>
      <c r="C26" s="234">
        <v>2862.71</v>
      </c>
      <c r="D26" s="72">
        <f t="shared" si="1"/>
        <v>-15.440000000000055</v>
      </c>
      <c r="E26" s="72">
        <f>D26-D24</f>
        <v>28.099999999999909</v>
      </c>
    </row>
    <row r="27" spans="2:7" x14ac:dyDescent="0.25">
      <c r="B27" s="12">
        <v>1809</v>
      </c>
    </row>
  </sheetData>
  <phoneticPr fontId="42" type="noConversion"/>
  <conditionalFormatting sqref="F9:F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0" workbookViewId="0">
      <selection activeCell="A13" sqref="A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20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19.72</v>
      </c>
      <c r="G4" s="13"/>
      <c r="H4" s="12" t="s">
        <v>54</v>
      </c>
      <c r="I4" s="9">
        <v>14</v>
      </c>
      <c r="J4" s="9">
        <v>-3</v>
      </c>
    </row>
    <row r="5" spans="1:10" x14ac:dyDescent="0.25">
      <c r="B5" s="14" t="s">
        <v>2</v>
      </c>
      <c r="C5" s="226"/>
      <c r="E5" s="12" t="s">
        <v>11</v>
      </c>
      <c r="F5" s="72">
        <v>19.95</v>
      </c>
      <c r="G5" s="13"/>
      <c r="H5" s="12" t="s">
        <v>55</v>
      </c>
      <c r="I5" s="9">
        <v>17</v>
      </c>
      <c r="J5" s="9">
        <v>-13</v>
      </c>
    </row>
    <row r="6" spans="1:10" x14ac:dyDescent="0.25">
      <c r="B6" s="13"/>
      <c r="C6" s="9"/>
      <c r="E6" s="12" t="s">
        <v>12</v>
      </c>
      <c r="F6" s="72">
        <v>20.07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2.8879999999999999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8.0000000000000002E-3</v>
      </c>
      <c r="H10" s="7" t="s">
        <v>41</v>
      </c>
      <c r="I10" s="29">
        <f>I9*1000-I11</f>
        <v>-4.4800000000000182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2892.48</v>
      </c>
    </row>
    <row r="12" spans="1:10" x14ac:dyDescent="0.25">
      <c r="B12" s="12" t="s">
        <v>30</v>
      </c>
      <c r="C12" s="232"/>
      <c r="E12" s="12" t="s">
        <v>12</v>
      </c>
      <c r="F12" s="17">
        <v>3.7999999999999999E-2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3.32</v>
      </c>
      <c r="D17" s="72">
        <v>-2.56</v>
      </c>
      <c r="E17" s="72">
        <v>-44.900000000000546</v>
      </c>
      <c r="F17" s="72">
        <f>C17-$I$10</f>
        <v>7.8000000000000185</v>
      </c>
    </row>
    <row r="18" spans="2:6" x14ac:dyDescent="0.25">
      <c r="B18" s="12">
        <v>1803</v>
      </c>
      <c r="C18" s="72">
        <v>6.12</v>
      </c>
      <c r="D18" s="72">
        <v>-2.56</v>
      </c>
      <c r="E18" s="72">
        <v>-78.699999999999818</v>
      </c>
      <c r="F18" s="72">
        <f>C18-$I$10</f>
        <v>10.600000000000019</v>
      </c>
    </row>
    <row r="19" spans="2:6" x14ac:dyDescent="0.25">
      <c r="B19" s="12">
        <v>1806</v>
      </c>
      <c r="C19" s="72">
        <v>27.49</v>
      </c>
      <c r="D19" s="72">
        <v>-1.56</v>
      </c>
      <c r="E19" s="72">
        <v>-104.10000000000036</v>
      </c>
      <c r="F19" s="72">
        <f>C19-$I$10</f>
        <v>31.970000000000017</v>
      </c>
    </row>
    <row r="20" spans="2:6" x14ac:dyDescent="0.25">
      <c r="B20" s="12">
        <v>1809</v>
      </c>
      <c r="C20" s="72">
        <v>63.84</v>
      </c>
      <c r="D20" s="72">
        <v>-6.76</v>
      </c>
      <c r="E20" s="72">
        <v>-201.90000000000055</v>
      </c>
      <c r="F20" s="72">
        <f>C20-$I$10</f>
        <v>68.320000000000022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-57.869999999999891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-51.260000000000218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-29.769999999999982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178</vt:i4>
      </vt:variant>
    </vt:vector>
  </HeadingPairs>
  <TitlesOfParts>
    <vt:vector size="178" baseType="lpstr"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2018-03-07T09:24:46Z</dcterms:modified>
</cp:coreProperties>
</file>