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288" windowWidth="4776" windowHeight="3012" activeTab="1"/>
  </bookViews>
  <sheets>
    <sheet name="模板" sheetId="1" r:id="rId1"/>
    <sheet name="20170417" sheetId="5" r:id="rId2"/>
    <sheet name="20170412" sheetId="4" r:id="rId3"/>
    <sheet name="20170411" sheetId="3" r:id="rId4"/>
    <sheet name="20170410" sheetId="2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F36" i="1" l="1"/>
  <c r="I32" i="1"/>
  <c r="J77" i="1"/>
  <c r="I77" i="1"/>
  <c r="J32" i="1"/>
  <c r="I34" i="1"/>
  <c r="K77" i="1"/>
  <c r="K32" i="1"/>
  <c r="F78" i="1" l="1"/>
  <c r="F16" i="1" l="1"/>
  <c r="F6" i="1" l="1"/>
  <c r="B85" i="1" s="1"/>
  <c r="J35" i="1"/>
  <c r="K68" i="1"/>
  <c r="I23" i="1"/>
  <c r="J25" i="1"/>
  <c r="K76" i="1"/>
  <c r="K70" i="1"/>
  <c r="J48" i="1"/>
  <c r="J45" i="1"/>
  <c r="J74" i="1"/>
  <c r="I41" i="1"/>
  <c r="J75" i="1"/>
  <c r="J54" i="1"/>
  <c r="I65" i="1"/>
  <c r="I29" i="1"/>
  <c r="K58" i="1"/>
  <c r="K66" i="1"/>
  <c r="K53" i="1"/>
  <c r="I45" i="1"/>
  <c r="J15" i="1"/>
  <c r="J24" i="1"/>
  <c r="J70" i="1"/>
  <c r="I67" i="1"/>
  <c r="J34" i="1"/>
  <c r="I42" i="1"/>
  <c r="K42" i="1"/>
  <c r="I13" i="1"/>
  <c r="I22" i="1"/>
  <c r="J23" i="1"/>
  <c r="J40" i="1"/>
  <c r="J22" i="1"/>
  <c r="K43" i="1"/>
  <c r="K13" i="1"/>
  <c r="I30" i="1"/>
  <c r="I76" i="1"/>
  <c r="J28" i="1"/>
  <c r="K25" i="1"/>
  <c r="I28" i="1"/>
  <c r="K35" i="1"/>
  <c r="J67" i="1"/>
  <c r="J31" i="1"/>
  <c r="J42" i="1"/>
  <c r="J20" i="1"/>
  <c r="J44" i="1"/>
  <c r="I51" i="1"/>
  <c r="J55" i="1"/>
  <c r="I75" i="1"/>
  <c r="I66" i="1"/>
  <c r="J52" i="1"/>
  <c r="I12" i="1"/>
  <c r="J46" i="1"/>
  <c r="J60" i="1"/>
  <c r="K21" i="1"/>
  <c r="J5" i="1"/>
  <c r="I24" i="1"/>
  <c r="K33" i="1"/>
  <c r="J65" i="1"/>
  <c r="J66" i="1"/>
  <c r="K51" i="1"/>
  <c r="J59" i="1"/>
  <c r="K29" i="1"/>
  <c r="I55" i="1"/>
  <c r="I26" i="1"/>
  <c r="J41" i="1"/>
  <c r="I52" i="1"/>
  <c r="J43" i="1"/>
  <c r="K56" i="1"/>
  <c r="K65" i="1"/>
  <c r="I33" i="1"/>
  <c r="K60" i="1"/>
  <c r="J12" i="1"/>
  <c r="I20" i="1"/>
  <c r="I40" i="1"/>
  <c r="I43" i="1"/>
  <c r="I57" i="1"/>
  <c r="K14" i="1"/>
  <c r="J26" i="1"/>
  <c r="J47" i="1"/>
  <c r="K49" i="1"/>
  <c r="J51" i="1"/>
  <c r="J29" i="1"/>
  <c r="I69" i="1"/>
  <c r="K24" i="1"/>
  <c r="I14" i="1"/>
  <c r="K15" i="1"/>
  <c r="K40" i="1"/>
  <c r="K47" i="1"/>
  <c r="J13" i="1"/>
  <c r="J11" i="1"/>
  <c r="I44" i="1"/>
  <c r="K31" i="1"/>
  <c r="I5" i="1"/>
  <c r="I49" i="1"/>
  <c r="I21" i="1"/>
  <c r="J68" i="1"/>
  <c r="K11" i="1"/>
  <c r="I56" i="1"/>
  <c r="J50" i="1"/>
  <c r="I59" i="1"/>
  <c r="I53" i="1"/>
  <c r="I74" i="1"/>
  <c r="J76" i="1"/>
  <c r="K57" i="1"/>
  <c r="J21" i="1"/>
  <c r="K59" i="1"/>
  <c r="K75" i="1"/>
  <c r="J57" i="1"/>
  <c r="I47" i="1"/>
  <c r="K67" i="1"/>
  <c r="J49" i="1"/>
  <c r="J14" i="1"/>
  <c r="I48" i="1"/>
  <c r="K30" i="1"/>
  <c r="I27" i="1"/>
  <c r="K52" i="1"/>
  <c r="K44" i="1"/>
  <c r="I46" i="1"/>
  <c r="I15" i="1"/>
  <c r="K5" i="1"/>
  <c r="I58" i="1"/>
  <c r="I31" i="1"/>
  <c r="I70" i="1"/>
  <c r="K45" i="1"/>
  <c r="I54" i="1"/>
  <c r="K46" i="1"/>
  <c r="I35" i="1"/>
  <c r="I25" i="1"/>
  <c r="K26" i="1"/>
  <c r="J56" i="1"/>
  <c r="J53" i="1"/>
  <c r="K55" i="1"/>
  <c r="J33" i="1"/>
  <c r="I11" i="1"/>
  <c r="K50" i="1"/>
  <c r="K20" i="1"/>
  <c r="K69" i="1"/>
  <c r="I60" i="1"/>
  <c r="K22" i="1"/>
  <c r="K54" i="1"/>
  <c r="K27" i="1"/>
  <c r="J27" i="1"/>
  <c r="K12" i="1"/>
  <c r="K23" i="1"/>
  <c r="K74" i="1"/>
  <c r="K41" i="1"/>
  <c r="K48" i="1"/>
  <c r="J30" i="1"/>
  <c r="K34" i="1"/>
  <c r="J69" i="1"/>
  <c r="J58" i="1"/>
  <c r="I68" i="1"/>
  <c r="K28" i="1"/>
  <c r="I50" i="1"/>
  <c r="B83" i="1" l="1"/>
  <c r="B84" i="1"/>
  <c r="F71" i="1"/>
  <c r="F61" i="1"/>
  <c r="B86" i="1" l="1"/>
</calcChain>
</file>

<file path=xl/sharedStrings.xml><?xml version="1.0" encoding="utf-8"?>
<sst xmlns="http://schemas.openxmlformats.org/spreadsheetml/2006/main" count="1243" uniqueCount="139">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</sst>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#,##0.000000"/>
    <numFmt numFmtId="177" formatCode="0.0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4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6" workbookViewId="0">
      <selection activeCell="B83" sqref="B83:B86"/>
    </sheetView>
  </sheetViews>
  <sheetFormatPr defaultRowHeight="14.4" x14ac:dyDescent="0.25"/>
  <cols>
    <col min="1" max="1" width="11.88671875" customWidth="1"/>
    <col min="3" max="3" width="11.44140625" customWidth="1"/>
    <col min="4" max="4" width="9.44140625" bestFit="1" customWidth="1"/>
    <col min="5" max="6" width="9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4"/>
      <c r="I4" t="s">
        <v>119</v>
      </c>
      <c r="J4" t="s">
        <v>120</v>
      </c>
      <c r="K4" t="s">
        <v>121</v>
      </c>
    </row>
    <row r="5" spans="1:12" ht="15.6" x14ac:dyDescent="0.25">
      <c r="A5" s="6" t="s">
        <v>62</v>
      </c>
      <c r="B5" s="7" t="s">
        <v>63</v>
      </c>
      <c r="C5" s="7">
        <v>20170328</v>
      </c>
      <c r="D5" s="7">
        <v>20170329</v>
      </c>
      <c r="E5" s="7">
        <v>0.39</v>
      </c>
      <c r="F5" s="7">
        <v>1.0547</v>
      </c>
      <c r="G5" s="8" t="s">
        <v>114</v>
      </c>
      <c r="H5" s="23"/>
      <c r="I5" s="9" t="str">
        <f>[1]!s_div_progress(A5,"20161231")</f>
        <v>实施</v>
      </c>
      <c r="J5" s="11" t="str">
        <f>[1]!s_div_recorddate(A5,"2016/12/31")</f>
        <v>2017-03-28</v>
      </c>
      <c r="K5" s="11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tr">
        <f>[1]!s_div_progress(A11,"20161231")</f>
        <v>董事会预案</v>
      </c>
      <c r="J11" s="18">
        <f>[1]!s_div_recorddate(A11,"2016/12/31")</f>
        <v>0</v>
      </c>
      <c r="K11" s="18">
        <f>[1]!s_div_exdate(A11,"2016/12/31")</f>
        <v>0</v>
      </c>
    </row>
    <row r="12" spans="1:12" x14ac:dyDescent="0.25">
      <c r="A12" t="s">
        <v>18</v>
      </c>
      <c r="B12" t="s">
        <v>19</v>
      </c>
      <c r="C12">
        <v>20170516</v>
      </c>
      <c r="D12">
        <v>20170517</v>
      </c>
      <c r="E12">
        <v>0.32279999999999998</v>
      </c>
      <c r="F12">
        <v>1.196</v>
      </c>
      <c r="G12" t="s">
        <v>9</v>
      </c>
      <c r="H12" s="14"/>
      <c r="I12" s="10">
        <f>[1]!s_div_progress(A12,"20161231")</f>
        <v>0</v>
      </c>
      <c r="J12" s="11">
        <f>[1]!s_div_recorddate(A12,"2016/12/31")</f>
        <v>0</v>
      </c>
      <c r="K12" s="11">
        <f>[1]!s_div_exdate(A12,"2016/12/31")</f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0" t="s">
        <v>126</v>
      </c>
      <c r="H13" s="28"/>
      <c r="I13" s="29" t="str">
        <f>[1]!s_div_progress(A13,"20161231")</f>
        <v>董事会预案</v>
      </c>
      <c r="J13" s="30">
        <f>[1]!s_div_recorddate(A13,"2016/12/31")</f>
        <v>0</v>
      </c>
      <c r="K13" s="30">
        <f>[1]!s_div_exdate(A13,"2016/12/31")</f>
        <v>0</v>
      </c>
    </row>
    <row r="14" spans="1:12" x14ac:dyDescent="0.25">
      <c r="A14" s="20" t="s">
        <v>135</v>
      </c>
      <c r="B14" s="20" t="s">
        <v>136</v>
      </c>
      <c r="C14" s="20">
        <v>20170518</v>
      </c>
      <c r="D14" s="20">
        <v>20170519</v>
      </c>
      <c r="E14" s="20">
        <v>0.15</v>
      </c>
      <c r="F14" s="20">
        <v>0.41249000000000002</v>
      </c>
      <c r="G14" s="20" t="s">
        <v>126</v>
      </c>
      <c r="H14" s="20"/>
      <c r="I14" s="20" t="str">
        <f>[1]!s_div_progress(A14,"20161231")</f>
        <v>董事会预案</v>
      </c>
      <c r="J14" s="20">
        <f>[1]!s_div_recorddate(A14,"2016/12/31")</f>
        <v>0</v>
      </c>
      <c r="K14" s="20">
        <f>[1]!s_div_exdate(A14,"2016/12/31")</f>
        <v>0</v>
      </c>
    </row>
    <row r="15" spans="1:12" x14ac:dyDescent="0.25">
      <c r="A15" t="s">
        <v>32</v>
      </c>
      <c r="B15" t="s">
        <v>33</v>
      </c>
      <c r="C15">
        <v>20170529</v>
      </c>
      <c r="D15">
        <v>20170531</v>
      </c>
      <c r="E15">
        <v>0.18909999999999999</v>
      </c>
      <c r="F15">
        <v>0.33410000000000001</v>
      </c>
      <c r="G15" t="s">
        <v>9</v>
      </c>
      <c r="H15" s="14"/>
      <c r="I15" s="10">
        <f>[1]!s_div_progress(A15,"20161231")</f>
        <v>0</v>
      </c>
      <c r="J15" s="11">
        <f>[1]!s_div_recorddate(A15,"2016/12/31")</f>
        <v>0</v>
      </c>
      <c r="K15" s="11">
        <f>[1]!s_div_exdate(A15,"2016/12/31")</f>
        <v>0</v>
      </c>
      <c r="L15" s="1"/>
    </row>
    <row r="16" spans="1:12" x14ac:dyDescent="0.25">
      <c r="A16" s="1" t="s">
        <v>106</v>
      </c>
      <c r="F16" s="2">
        <f>SUM(F11:F15)</f>
        <v>4.2071899999999998</v>
      </c>
      <c r="H16" s="14"/>
      <c r="I16" s="11"/>
      <c r="J16" s="11"/>
      <c r="K16" s="11"/>
      <c r="L16" s="1"/>
    </row>
    <row r="17" spans="1:12" x14ac:dyDescent="0.25">
      <c r="I17" s="11"/>
      <c r="J17" s="11"/>
      <c r="K17" s="11"/>
      <c r="L17" s="1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I19" s="11"/>
      <c r="J19" s="11"/>
      <c r="K19" s="11"/>
    </row>
    <row r="20" spans="1:12" x14ac:dyDescent="0.25">
      <c r="A20" t="s">
        <v>54</v>
      </c>
      <c r="B20" t="s">
        <v>55</v>
      </c>
      <c r="C20">
        <v>20170605</v>
      </c>
      <c r="D20">
        <v>20170606</v>
      </c>
      <c r="E20">
        <v>0.64549999999999996</v>
      </c>
      <c r="F20">
        <v>4.7973999999999997</v>
      </c>
      <c r="G20" t="s">
        <v>9</v>
      </c>
      <c r="I20" s="10">
        <f>[1]!s_div_progress(A20,"20161231")</f>
        <v>0</v>
      </c>
      <c r="J20" s="11">
        <f>[1]!s_div_recorddate(A20,"2016/12/31")</f>
        <v>0</v>
      </c>
      <c r="K20" s="11">
        <f>[1]!s_div_exdate(A20,"2016/12/31")</f>
        <v>0</v>
      </c>
    </row>
    <row r="21" spans="1:12" x14ac:dyDescent="0.25">
      <c r="A21" s="20" t="s">
        <v>137</v>
      </c>
      <c r="B21" s="20" t="s">
        <v>138</v>
      </c>
      <c r="C21" s="20">
        <v>20170607</v>
      </c>
      <c r="D21" s="20">
        <v>20170608</v>
      </c>
      <c r="E21" s="20">
        <v>0.05</v>
      </c>
      <c r="F21" s="20">
        <v>6.2300000000000001E-2</v>
      </c>
      <c r="G21" s="20" t="s">
        <v>126</v>
      </c>
      <c r="H21" s="20"/>
      <c r="I21" s="20" t="str">
        <f>[1]!s_div_progress(A21,"20161231")</f>
        <v>董事会预案</v>
      </c>
      <c r="J21" s="20">
        <f>[1]!s_div_recorddate(A21,"2016/12/31")</f>
        <v>0</v>
      </c>
      <c r="K21" s="20">
        <f>[1]!s_div_exdate(A21,"2016/12/31")</f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tr">
        <f>[1]!s_div_progress(A22,"20161231")</f>
        <v>董事会预案</v>
      </c>
      <c r="J22" s="20">
        <f>[1]!s_div_recorddate(A22,"2016/12/31")</f>
        <v>0</v>
      </c>
      <c r="K22" s="20">
        <f>[1]!s_div_exdate(A22,"2016/12/31")</f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4"/>
      <c r="I23" s="16" t="str">
        <f>[1]!s_div_progress(A23,"20161231")</f>
        <v>董事会预案</v>
      </c>
      <c r="J23" s="11">
        <f>[1]!s_div_recorddate(A23,"2016/12/31")</f>
        <v>0</v>
      </c>
      <c r="K23" s="11">
        <f>[1]!s_div_exdate(A23,"2016/12/31")</f>
        <v>0</v>
      </c>
    </row>
    <row r="24" spans="1:12" ht="15.6" x14ac:dyDescent="0.25">
      <c r="A24" s="34" t="s">
        <v>82</v>
      </c>
      <c r="B24" s="17" t="s">
        <v>83</v>
      </c>
      <c r="C24" s="17">
        <v>20170615</v>
      </c>
      <c r="D24" s="17">
        <v>20170616</v>
      </c>
      <c r="E24" s="17">
        <v>0.215</v>
      </c>
      <c r="F24" s="17">
        <v>1.6695</v>
      </c>
      <c r="G24" s="17" t="s">
        <v>112</v>
      </c>
      <c r="H24" s="41"/>
      <c r="I24" s="38" t="str">
        <f>[1]!s_div_progress(A24,"20161231")</f>
        <v>董事会预案</v>
      </c>
      <c r="J24" s="39">
        <f>[1]!s_div_recorddate(A24,"2016/12/31")</f>
        <v>0</v>
      </c>
      <c r="K24" s="39">
        <f>[1]!s_div_exdate(A24,"2016/12/31")</f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tr">
        <f>[1]!s_div_progress(A25,"20161231")</f>
        <v>董事会预案</v>
      </c>
      <c r="J25" s="20">
        <f>[1]!s_div_recorddate(A25,"2016/12/31")</f>
        <v>0</v>
      </c>
      <c r="K25" s="20">
        <f>[1]!s_div_exdate(A25,"2016/12/31")</f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tr">
        <f>[1]!s_div_progress(A27,"20161231")</f>
        <v>董事会预案</v>
      </c>
      <c r="J27" s="11">
        <f>[1]!s_div_recorddate(A27,"2016/12/31")</f>
        <v>0</v>
      </c>
      <c r="K27" s="11">
        <f>[1]!s_div_exdate(A27,"2016/12/31")</f>
        <v>0</v>
      </c>
    </row>
    <row r="28" spans="1:12" ht="15.6" x14ac:dyDescent="0.25">
      <c r="A28" s="34" t="s">
        <v>28</v>
      </c>
      <c r="B28" s="17" t="s">
        <v>29</v>
      </c>
      <c r="C28" s="17">
        <v>20170621</v>
      </c>
      <c r="D28" s="17">
        <v>20170622</v>
      </c>
      <c r="E28" s="17">
        <v>0.01</v>
      </c>
      <c r="F28" s="17">
        <v>1.26E-2</v>
      </c>
      <c r="G28" s="17" t="s">
        <v>112</v>
      </c>
      <c r="H28" s="41"/>
      <c r="I28" s="38" t="str">
        <f>[1]!s_div_progress(A28,"20161231")</f>
        <v>董事会预案</v>
      </c>
      <c r="J28" s="39">
        <f>[1]!s_div_recorddate(A28,"2016/12/31")</f>
        <v>0</v>
      </c>
      <c r="K28" s="39">
        <f>[1]!s_div_exdate(A28,"2016/12/31")</f>
        <v>0</v>
      </c>
    </row>
    <row r="29" spans="1:12" ht="15.6" x14ac:dyDescent="0.25">
      <c r="A29" s="19" t="s">
        <v>7</v>
      </c>
      <c r="B29" s="20" t="s">
        <v>8</v>
      </c>
      <c r="C29" s="20">
        <v>20170622</v>
      </c>
      <c r="D29" s="20">
        <v>20170623</v>
      </c>
      <c r="E29" s="20">
        <v>0.2</v>
      </c>
      <c r="F29" s="20">
        <v>1.0052000000000001</v>
      </c>
      <c r="G29" s="20" t="s">
        <v>127</v>
      </c>
      <c r="H29" s="40"/>
      <c r="I29" s="35" t="str">
        <f>[1]!s_div_progress(A29,"20161231")</f>
        <v>董事会预案</v>
      </c>
      <c r="J29" s="36">
        <f>[1]!s_div_recorddate(A29,"2016/12/31")</f>
        <v>0</v>
      </c>
      <c r="K29" s="36">
        <f>[1]!s_div_exdate(A29,"2016/12/31")</f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tr">
        <f>[1]!s_div_progress(A30,"20161231")</f>
        <v>董事会预案</v>
      </c>
      <c r="J30" s="11">
        <f>[1]!s_div_recorddate(A30,"2016/12/31")</f>
        <v>0</v>
      </c>
      <c r="K30" s="11">
        <f>[1]!s_div_exdate(A30,"2016/12/31")</f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128</v>
      </c>
      <c r="H31" s="20"/>
      <c r="I31" s="35" t="str">
        <f>[1]!s_div_progress(A31,"20161231")</f>
        <v>董事会预案</v>
      </c>
      <c r="J31" s="36">
        <f>[1]!s_div_recorddate(A31,"2016/12/31")</f>
        <v>0</v>
      </c>
      <c r="K31" s="36">
        <f>[1]!s_div_exdate(A31,"2016/12/31")</f>
        <v>0</v>
      </c>
    </row>
    <row r="32" spans="1:12" s="14" customFormat="1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tr">
        <f>[1]!s_div_progress(A32,"20161231")</f>
        <v>董事会预案</v>
      </c>
      <c r="J32" s="20">
        <f>[1]!s_div_recorddate(A32,"2016/12/31")</f>
        <v>0</v>
      </c>
      <c r="K32" s="20">
        <f>[1]!s_div_exdate(A32,"2016/12/31")</f>
        <v>0</v>
      </c>
    </row>
    <row r="33" spans="1:11" x14ac:dyDescent="0.25">
      <c r="A33" t="s">
        <v>60</v>
      </c>
      <c r="B33" t="s">
        <v>61</v>
      </c>
      <c r="C33">
        <v>20170627</v>
      </c>
      <c r="D33">
        <v>20170628</v>
      </c>
      <c r="E33">
        <v>0.14899999999999999</v>
      </c>
      <c r="F33">
        <v>4.2799999999999998E-2</v>
      </c>
      <c r="G33" t="s">
        <v>9</v>
      </c>
      <c r="I33" s="10">
        <f>[1]!s_div_progress(A33,"20161231")</f>
        <v>0</v>
      </c>
      <c r="J33" s="11">
        <f>[1]!s_div_recorddate(A33,"2016/12/31")</f>
        <v>0</v>
      </c>
      <c r="K33" s="11">
        <f>[1]!s_div_exdate(A33,"2016/12/31")</f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tr">
        <f>[1]!s_div_progress(A34,"20161231")</f>
        <v>董事会预案</v>
      </c>
      <c r="J34" s="11">
        <f>[1]!s_div_recorddate(A34,"2016/12/31")</f>
        <v>0</v>
      </c>
      <c r="K34" s="11">
        <f>[1]!s_div_exdate(A34,"2016/12/31")</f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tr">
        <f>[1]!s_div_progress(A35,"20161231")</f>
        <v>董事会预案</v>
      </c>
      <c r="J35" s="19">
        <f>[1]!s_div_recorddate(A35,"2016/12/31")</f>
        <v>0</v>
      </c>
      <c r="K35" s="19">
        <f>[1]!s_div_exdate(A35,"2016/12/31")</f>
        <v>0</v>
      </c>
    </row>
    <row r="36" spans="1:11" x14ac:dyDescent="0.25">
      <c r="A36" s="1" t="s">
        <v>106</v>
      </c>
      <c r="F36" s="2">
        <f>SUM(F20:F35)</f>
        <v>14.118255</v>
      </c>
      <c r="I36" s="11"/>
      <c r="J36" s="11"/>
      <c r="K36" s="11"/>
    </row>
    <row r="37" spans="1:11" x14ac:dyDescent="0.25">
      <c r="A37" s="1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tr">
        <f>[1]!s_div_progress(A40,"20161231")</f>
        <v>董事会预案</v>
      </c>
      <c r="J40" s="20">
        <f>[1]!s_div_recorddate(A40,"2016/12/31")</f>
        <v>0</v>
      </c>
      <c r="K40" s="20">
        <f>[1]!s_div_exdate(A40,"2016/12/31")</f>
        <v>0</v>
      </c>
    </row>
    <row r="41" spans="1:11" x14ac:dyDescent="0.25">
      <c r="A41" s="34" t="s">
        <v>34</v>
      </c>
      <c r="B41" s="17" t="s">
        <v>35</v>
      </c>
      <c r="C41" s="17">
        <v>20170630</v>
      </c>
      <c r="D41" s="17">
        <v>20170703</v>
      </c>
      <c r="E41" s="17">
        <v>6.7869999999999999</v>
      </c>
      <c r="F41" s="17">
        <v>2.005763</v>
      </c>
      <c r="G41" s="17" t="s">
        <v>9</v>
      </c>
      <c r="H41" s="17"/>
      <c r="I41" s="38" t="str">
        <f>[1]!s_div_progress(A41,"20161231")</f>
        <v>董事会预案</v>
      </c>
      <c r="J41" s="39">
        <f>[1]!s_div_recorddate(A41,"2016/12/31")</f>
        <v>0</v>
      </c>
      <c r="K41" s="39">
        <f>[1]!s_div_exdate(A41,"2016/12/31")</f>
        <v>0</v>
      </c>
    </row>
    <row r="42" spans="1:11" x14ac:dyDescent="0.25">
      <c r="A42" s="6" t="s">
        <v>52</v>
      </c>
      <c r="B42" s="7" t="s">
        <v>53</v>
      </c>
      <c r="C42" s="7">
        <v>20170703</v>
      </c>
      <c r="D42" s="7">
        <v>20170704</v>
      </c>
      <c r="E42" s="8">
        <v>2.97</v>
      </c>
      <c r="F42" s="8">
        <v>3.3755000000000002</v>
      </c>
      <c r="G42" s="8" t="s">
        <v>112</v>
      </c>
      <c r="I42" s="9" t="str">
        <f>[1]!s_div_progress(A42,"20161231")</f>
        <v>董事会预案</v>
      </c>
      <c r="J42" s="11">
        <f>[1]!s_div_recorddate(A42,"2016/12/31")</f>
        <v>0</v>
      </c>
      <c r="K42" s="11">
        <f>[1]!s_div_exdate(A42,"2016/12/31")</f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tr">
        <f>[1]!s_div_progress(A43,"20161231")</f>
        <v>董事会预案</v>
      </c>
      <c r="J43" s="11">
        <f>[1]!s_div_recorddate(A43,"2016/12/31")</f>
        <v>0</v>
      </c>
      <c r="K43" s="11">
        <f>[1]!s_div_exdate(A43,"2016/12/31")</f>
        <v>0</v>
      </c>
    </row>
    <row r="44" spans="1:11" x14ac:dyDescent="0.25">
      <c r="A44" t="s">
        <v>22</v>
      </c>
      <c r="B44" t="s">
        <v>23</v>
      </c>
      <c r="C44">
        <v>20170706</v>
      </c>
      <c r="D44">
        <v>20170707</v>
      </c>
      <c r="E44">
        <v>0.62790000000000001</v>
      </c>
      <c r="F44">
        <v>0.59709999999999996</v>
      </c>
      <c r="G44" t="s">
        <v>9</v>
      </c>
      <c r="I44" s="10">
        <f>[1]!s_div_progress(A44,"20161231")</f>
        <v>0</v>
      </c>
      <c r="J44" s="11">
        <f>[1]!s_div_recorddate(A44,"2016/12/31")</f>
        <v>0</v>
      </c>
      <c r="K44" s="11">
        <f>[1]!s_div_exdate(A44,"2016/12/31")</f>
        <v>0</v>
      </c>
    </row>
    <row r="45" spans="1:11" x14ac:dyDescent="0.25">
      <c r="A45" t="s">
        <v>50</v>
      </c>
      <c r="B45" t="s">
        <v>51</v>
      </c>
      <c r="C45">
        <v>20170706</v>
      </c>
      <c r="D45">
        <v>20170707</v>
      </c>
      <c r="E45">
        <v>0.2092</v>
      </c>
      <c r="F45">
        <v>0.71419999999999995</v>
      </c>
      <c r="G45" t="s">
        <v>9</v>
      </c>
      <c r="I45" s="10">
        <f>[1]!s_div_progress(A45,"20161231")</f>
        <v>0</v>
      </c>
      <c r="J45" s="11">
        <f>[1]!s_div_recorddate(A45,"2016/12/31")</f>
        <v>0</v>
      </c>
      <c r="K45" s="11">
        <f>[1]!s_div_exdate(A45,"2016/12/31")</f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tr">
        <f>[1]!s_div_progress(A46,"20161231")</f>
        <v>董事会预案</v>
      </c>
      <c r="J46" s="19">
        <f>[1]!s_div_recorddate(A46,"2016/12/31")</f>
        <v>0</v>
      </c>
      <c r="K46" s="19">
        <f>[1]!s_div_exdate(A46,"2016/12/31")</f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tr">
        <f>[1]!s_div_progress(A47,"20161231")</f>
        <v>董事会预案</v>
      </c>
      <c r="J47" s="18">
        <f>[1]!s_div_recorddate(A47,"2016/12/31")</f>
        <v>0</v>
      </c>
      <c r="K47" s="18">
        <f>[1]!s_div_exdate(A47,"2016/12/31")</f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tr">
        <f>[1]!s_div_progress(A48,"20161231")</f>
        <v>董事会预案</v>
      </c>
      <c r="J48" s="20">
        <f>[1]!s_div_recorddate(A48,"2016/12/31")</f>
        <v>0</v>
      </c>
      <c r="K48" s="20">
        <f>[1]!s_div_exdate(A48,"2016/12/31")</f>
        <v>0</v>
      </c>
    </row>
    <row r="49" spans="1:11" x14ac:dyDescent="0.25">
      <c r="A49" t="s">
        <v>56</v>
      </c>
      <c r="B49" t="s">
        <v>57</v>
      </c>
      <c r="C49">
        <v>20170710</v>
      </c>
      <c r="D49">
        <v>20170711</v>
      </c>
      <c r="E49">
        <v>0.21429999999999999</v>
      </c>
      <c r="F49">
        <v>1.2474000000000001</v>
      </c>
      <c r="G49" t="s">
        <v>9</v>
      </c>
      <c r="I49" s="10">
        <f>[1]!s_div_progress(A49,"20161231")</f>
        <v>0</v>
      </c>
      <c r="J49" s="11">
        <f>[1]!s_div_recorddate(A49,"2016/12/31")</f>
        <v>0</v>
      </c>
      <c r="K49" s="11">
        <f>[1]!s_div_exdate(A49,"2016/12/31")</f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7" t="s">
        <v>112</v>
      </c>
      <c r="H50" s="5"/>
      <c r="I50" s="33" t="str">
        <f>[1]!s_div_progress(A50,"20161231")</f>
        <v>股东大会通过</v>
      </c>
      <c r="J50" s="11">
        <f>[1]!s_div_recorddate(A50,"2016/12/31")</f>
        <v>0</v>
      </c>
      <c r="K50" s="11">
        <f>[1]!s_div_exdate(A50,"2016/12/31")</f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tr">
        <f>[1]!s_div_progress(A51,"20161231")</f>
        <v>董事会预案</v>
      </c>
      <c r="J51" s="11">
        <f>[1]!s_div_recorddate(A51,"2016/12/31")</f>
        <v>0</v>
      </c>
      <c r="K51" s="11">
        <f>[1]!s_div_exdate(A51,"2016/12/31")</f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tr">
        <f>[1]!s_div_progress(A52,"20161231")</f>
        <v>董事会预案</v>
      </c>
      <c r="J52" s="19">
        <f>[1]!s_div_recorddate(A52,"2016/12/31")</f>
        <v>0</v>
      </c>
      <c r="K52" s="19">
        <f>[1]!s_div_exdate(A52,"2016/12/31")</f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tr">
        <f>[1]!s_div_progress(A53,"20161231")</f>
        <v>董事会预案</v>
      </c>
      <c r="J53" s="20">
        <f>[1]!s_div_recorddate(A53,"2016/12/31")</f>
        <v>0</v>
      </c>
      <c r="K53" s="20">
        <f>[1]!s_div_exdate(A53,"2016/12/31")</f>
        <v>0</v>
      </c>
    </row>
    <row r="54" spans="1:11" x14ac:dyDescent="0.25">
      <c r="A54" t="s">
        <v>98</v>
      </c>
      <c r="B54" t="s">
        <v>99</v>
      </c>
      <c r="C54">
        <v>20170712</v>
      </c>
      <c r="D54">
        <v>20170713</v>
      </c>
      <c r="E54">
        <v>8.8900000000000007E-2</v>
      </c>
      <c r="F54">
        <v>0.1986</v>
      </c>
      <c r="G54" t="s">
        <v>9</v>
      </c>
      <c r="I54" s="10">
        <f>[1]!s_div_progress(A54,"20161231")</f>
        <v>0</v>
      </c>
      <c r="J54" s="11">
        <f>[1]!s_div_recorddate(A54,"2016/12/31")</f>
        <v>0</v>
      </c>
      <c r="K54" s="11">
        <f>[1]!s_div_exdate(A54,"2016/12/31")</f>
        <v>0</v>
      </c>
    </row>
    <row r="55" spans="1:11" x14ac:dyDescent="0.25">
      <c r="A55" t="s">
        <v>30</v>
      </c>
      <c r="B55" t="s">
        <v>31</v>
      </c>
      <c r="C55">
        <v>20170714</v>
      </c>
      <c r="D55">
        <v>20170717</v>
      </c>
      <c r="E55">
        <v>5.4000000000000003E-3</v>
      </c>
      <c r="F55">
        <v>3.0000000000000001E-3</v>
      </c>
      <c r="G55" t="s">
        <v>9</v>
      </c>
      <c r="I55" s="10">
        <f>[1]!s_div_progress(A55,"20161231")</f>
        <v>0</v>
      </c>
      <c r="J55" s="11">
        <f>[1]!s_div_recorddate(A55,"2016/12/31")</f>
        <v>0</v>
      </c>
      <c r="K55" s="11">
        <f>[1]!s_div_exdate(A55,"2016/12/31")</f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tr">
        <f>[1]!s_div_progress(A56,"20161231")</f>
        <v>董事会预案</v>
      </c>
      <c r="J56" s="6">
        <f>[1]!s_div_recorddate(A56,"2016/12/31")</f>
        <v>0</v>
      </c>
      <c r="K56" s="6">
        <f>[1]!s_div_exdate(A56,"2016/12/31")</f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tr">
        <f>[1]!s_div_progress(A57,"20161231")</f>
        <v>董事会预案</v>
      </c>
      <c r="J57" s="20">
        <f>[1]!s_div_recorddate(A57,"2016/12/31")</f>
        <v>0</v>
      </c>
      <c r="K57" s="20">
        <f>[1]!s_div_exdate(A57,"2016/12/31")</f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125</v>
      </c>
      <c r="H58" s="20"/>
      <c r="I58" s="18" t="str">
        <f>[1]!s_div_progress(A58,"20161231")</f>
        <v>董事会预案</v>
      </c>
      <c r="J58" s="20">
        <f>[1]!s_div_recorddate(A58,"2016/12/31")</f>
        <v>0</v>
      </c>
      <c r="K58" s="20">
        <f>[1]!s_div_exdate(A58,"2016/12/31")</f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tr">
        <f>[1]!s_div_progress(A59,"20161231")</f>
        <v>董事会预案</v>
      </c>
      <c r="J59" s="11">
        <f>[1]!s_div_recorddate(A59,"2016/12/31")</f>
        <v>0</v>
      </c>
      <c r="K59" s="11">
        <f>[1]!s_div_exdate(A59,"2016/12/31")</f>
        <v>0</v>
      </c>
    </row>
    <row r="60" spans="1:11" x14ac:dyDescent="0.25">
      <c r="A60" t="s">
        <v>38</v>
      </c>
      <c r="B60" t="s">
        <v>39</v>
      </c>
      <c r="C60">
        <v>20170726</v>
      </c>
      <c r="D60">
        <v>20170727</v>
      </c>
      <c r="E60">
        <v>0.19289999999999999</v>
      </c>
      <c r="F60">
        <v>0.1434</v>
      </c>
      <c r="G60" t="s">
        <v>9</v>
      </c>
      <c r="I60" s="10">
        <f>[1]!s_div_progress(A60,"20161231")</f>
        <v>0</v>
      </c>
      <c r="J60" s="11">
        <f>[1]!s_div_recorddate(A60,"2016/12/31")</f>
        <v>0</v>
      </c>
      <c r="K60" s="11">
        <f>[1]!s_div_exdate(A60,"2016/12/31")</f>
        <v>0</v>
      </c>
    </row>
    <row r="61" spans="1:11" x14ac:dyDescent="0.25">
      <c r="A61" s="1" t="s">
        <v>106</v>
      </c>
      <c r="F61" s="2">
        <f>SUM(F40:F60)</f>
        <v>33.860879999999995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tr">
        <f>[1]!s_div_progress(A65,"20161231")</f>
        <v>董事会预案</v>
      </c>
      <c r="J65" s="20">
        <f>[1]!s_div_recorddate(A65,"2016/12/31")</f>
        <v>0</v>
      </c>
      <c r="K65" s="20">
        <f>[1]!s_div_exdate(A65,"2016/12/31")</f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tr">
        <f>[1]!s_div_progress(A66,"20161231")</f>
        <v>董事会预案</v>
      </c>
      <c r="J66" s="6">
        <f>[1]!s_div_recorddate(A66,"2016/12/31")</f>
        <v>0</v>
      </c>
      <c r="K66" s="6">
        <f>[1]!s_div_exdate(A66,"2016/12/31")</f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tr">
        <f>[1]!s_div_progress(A67,"20161231")</f>
        <v>董事会预案</v>
      </c>
      <c r="J67" s="6">
        <f>[1]!s_div_recorddate(A67,"2016/12/31")</f>
        <v>0</v>
      </c>
      <c r="K67" s="6">
        <f>[1]!s_div_exdate(A67,"2016/12/31")</f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tr">
        <f>[1]!s_div_progress(A68,"20161231")</f>
        <v>董事会预案</v>
      </c>
      <c r="J68" s="6">
        <f>[1]!s_div_recorddate(A68,"2016/12/31")</f>
        <v>0</v>
      </c>
      <c r="K68" s="6">
        <f>[1]!s_div_exdate(A68,"2016/12/31")</f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tr">
        <f>[1]!s_div_progress(A69,"20161231")</f>
        <v>董事会预案</v>
      </c>
      <c r="J69" s="20">
        <f>[1]!s_div_recorddate(A69,"2016/12/31")</f>
        <v>0</v>
      </c>
      <c r="K69" s="20">
        <f>[1]!s_div_exdate(A69,"2016/12/31")</f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tr">
        <f>[1]!s_div_progress(A70,"20161231")</f>
        <v>董事会预案</v>
      </c>
      <c r="J70" s="11">
        <f>[1]!s_div_recorddate(A70,"2016/12/31")</f>
        <v>0</v>
      </c>
      <c r="K70" s="11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tr">
        <f>[1]!s_div_progress(A74,"20161231")</f>
        <v>董事会预案</v>
      </c>
      <c r="J74" s="18">
        <f>[1]!s_div_recorddate(A74,"2016/12/31")</f>
        <v>0</v>
      </c>
      <c r="K74" s="18">
        <f>[1]!s_div_exdate(A74,"2016/12/31")</f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tr">
        <f>[1]!s_div_progress(A75,"20161231")</f>
        <v>董事会预案</v>
      </c>
      <c r="J75" s="18">
        <f>[1]!s_div_recorddate(A75,"2016/12/31")</f>
        <v>0</v>
      </c>
      <c r="K75" s="18">
        <f>[1]!s_div_exdate(A75,"2016/12/31")</f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tr">
        <f>[1]!s_div_progress(A76,"20161231")</f>
        <v>董事会预案</v>
      </c>
      <c r="J76" s="20">
        <f>[1]!s_div_recorddate(A76,"2016/12/31")</f>
        <v>0</v>
      </c>
      <c r="K76" s="20">
        <f>[1]!s_div_exdate(A76,"2016/12/31")</f>
        <v>0</v>
      </c>
    </row>
    <row r="77" spans="1:11" s="14" customFormat="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tr">
        <f>[1]!s_div_progress(A77,"20161231")</f>
        <v>董事会预案</v>
      </c>
      <c r="J77" s="20">
        <f>[1]!s_div_progress(B77,"20161231")</f>
        <v>0</v>
      </c>
      <c r="K77" s="20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2" x14ac:dyDescent="0.25">
      <c r="A82" s="1" t="s">
        <v>110</v>
      </c>
      <c r="B82" s="1" t="s">
        <v>111</v>
      </c>
    </row>
    <row r="83" spans="1:2" x14ac:dyDescent="0.25">
      <c r="A83" s="1" t="s">
        <v>115</v>
      </c>
      <c r="B83">
        <f>$F$6</f>
        <v>1.0547</v>
      </c>
    </row>
    <row r="84" spans="1:2" x14ac:dyDescent="0.25">
      <c r="A84" s="1" t="s">
        <v>116</v>
      </c>
      <c r="B84">
        <f>$F$6+$F$16</f>
        <v>5.2618899999999993</v>
      </c>
    </row>
    <row r="85" spans="1:2" x14ac:dyDescent="0.25">
      <c r="A85" s="1" t="s">
        <v>117</v>
      </c>
      <c r="B85">
        <f>$F$6+$F$16+SUM($F$20:$F$29)</f>
        <v>13.68619</v>
      </c>
    </row>
    <row r="86" spans="1:2" x14ac:dyDescent="0.25">
      <c r="A86" s="1" t="s">
        <v>118</v>
      </c>
      <c r="B86">
        <f>$F$6+$F$16+$F$36+$F$61+$F$71+$F$78</f>
        <v>61.247324999999996</v>
      </c>
    </row>
    <row r="87" spans="1:2" x14ac:dyDescent="0.25">
      <c r="A87" s="15"/>
      <c r="B87" s="14"/>
    </row>
    <row r="88" spans="1:2" x14ac:dyDescent="0.25">
      <c r="A88" s="15"/>
      <c r="B88" s="14"/>
    </row>
    <row r="89" spans="1:2" x14ac:dyDescent="0.25">
      <c r="A89" s="13"/>
      <c r="B89" s="12"/>
    </row>
    <row r="90" spans="1:2" x14ac:dyDescent="0.25">
      <c r="A90" s="13"/>
      <c r="B90" s="12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abSelected="1" topLeftCell="A12" workbookViewId="0">
      <selection activeCell="B35" sqref="A1:XFD1048576"/>
    </sheetView>
  </sheetViews>
  <sheetFormatPr defaultRowHeight="14.4" x14ac:dyDescent="0.25"/>
  <cols>
    <col min="1" max="1" width="11.88671875" style="14" customWidth="1"/>
    <col min="2" max="2" width="8.88671875" style="14"/>
    <col min="3" max="3" width="11.44140625" style="14" customWidth="1"/>
    <col min="4" max="4" width="9.44140625" style="14" bestFit="1" customWidth="1"/>
    <col min="5" max="6" width="9" style="14" bestFit="1" customWidth="1"/>
    <col min="7" max="7" width="21.44140625" style="14" customWidth="1"/>
    <col min="8" max="8" width="11.21875" style="14" customWidth="1"/>
    <col min="9" max="9" width="16.21875" style="14" customWidth="1"/>
    <col min="10" max="10" width="11" style="14" customWidth="1"/>
    <col min="11" max="11" width="10.88671875" style="14" customWidth="1"/>
    <col min="12" max="16384" width="8.88671875" style="14"/>
  </cols>
  <sheetData>
    <row r="3" spans="1:12" x14ac:dyDescent="0.25">
      <c r="A3" s="2" t="s">
        <v>113</v>
      </c>
    </row>
    <row r="4" spans="1:12" x14ac:dyDescent="0.25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I4" s="14" t="s">
        <v>119</v>
      </c>
      <c r="J4" s="14" t="s">
        <v>120</v>
      </c>
      <c r="K4" s="14" t="s">
        <v>121</v>
      </c>
    </row>
    <row r="5" spans="1:12" ht="15.6" x14ac:dyDescent="0.25">
      <c r="A5" s="6" t="s">
        <v>62</v>
      </c>
      <c r="B5" s="8" t="s">
        <v>63</v>
      </c>
      <c r="C5" s="8">
        <v>20170328</v>
      </c>
      <c r="D5" s="8">
        <v>20170329</v>
      </c>
      <c r="E5" s="8">
        <v>0.39</v>
      </c>
      <c r="F5" s="8">
        <v>1.0547</v>
      </c>
      <c r="G5" s="8" t="s">
        <v>114</v>
      </c>
      <c r="H5" s="25"/>
      <c r="I5" s="9" t="s">
        <v>129</v>
      </c>
      <c r="J5" s="11" t="s">
        <v>130</v>
      </c>
      <c r="K5" s="11" t="s">
        <v>131</v>
      </c>
    </row>
    <row r="6" spans="1:12" x14ac:dyDescent="0.25">
      <c r="A6" s="15" t="s">
        <v>106</v>
      </c>
      <c r="F6" s="2"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s="14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">
        <v>132</v>
      </c>
      <c r="J11" s="18">
        <v>0</v>
      </c>
      <c r="K11" s="18">
        <v>0</v>
      </c>
    </row>
    <row r="12" spans="1:12" x14ac:dyDescent="0.25">
      <c r="A12" s="14" t="s">
        <v>18</v>
      </c>
      <c r="B12" s="14" t="s">
        <v>19</v>
      </c>
      <c r="C12" s="14">
        <v>20170516</v>
      </c>
      <c r="D12" s="14">
        <v>20170517</v>
      </c>
      <c r="E12" s="14">
        <v>0.32279999999999998</v>
      </c>
      <c r="F12" s="14">
        <v>1.196</v>
      </c>
      <c r="G12" s="14" t="s">
        <v>9</v>
      </c>
      <c r="I12" s="10">
        <v>0</v>
      </c>
      <c r="J12" s="11">
        <v>0</v>
      </c>
      <c r="K12" s="11"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0" t="s">
        <v>126</v>
      </c>
      <c r="H13" s="28"/>
      <c r="I13" s="29" t="s">
        <v>132</v>
      </c>
      <c r="J13" s="30">
        <v>0</v>
      </c>
      <c r="K13" s="30">
        <v>0</v>
      </c>
    </row>
    <row r="14" spans="1:12" x14ac:dyDescent="0.25">
      <c r="A14" s="20" t="s">
        <v>135</v>
      </c>
      <c r="B14" s="20" t="s">
        <v>136</v>
      </c>
      <c r="C14" s="20">
        <v>20170518</v>
      </c>
      <c r="D14" s="20">
        <v>20170519</v>
      </c>
      <c r="E14" s="20">
        <v>0.15</v>
      </c>
      <c r="F14" s="20">
        <v>0.41249000000000002</v>
      </c>
      <c r="G14" s="20" t="s">
        <v>126</v>
      </c>
      <c r="H14" s="20"/>
      <c r="I14" s="20" t="s">
        <v>132</v>
      </c>
      <c r="J14" s="20">
        <v>0</v>
      </c>
      <c r="K14" s="20">
        <v>0</v>
      </c>
    </row>
    <row r="15" spans="1:12" x14ac:dyDescent="0.25">
      <c r="A15" s="14" t="s">
        <v>32</v>
      </c>
      <c r="B15" s="14" t="s">
        <v>33</v>
      </c>
      <c r="C15" s="14">
        <v>20170529</v>
      </c>
      <c r="D15" s="14">
        <v>20170531</v>
      </c>
      <c r="E15" s="14">
        <v>0.18909999999999999</v>
      </c>
      <c r="F15" s="14">
        <v>0.33410000000000001</v>
      </c>
      <c r="G15" s="14" t="s">
        <v>9</v>
      </c>
      <c r="I15" s="10">
        <v>0</v>
      </c>
      <c r="J15" s="11">
        <v>0</v>
      </c>
      <c r="K15" s="11">
        <v>0</v>
      </c>
      <c r="L15" s="15"/>
    </row>
    <row r="16" spans="1:12" x14ac:dyDescent="0.25">
      <c r="A16" s="15" t="s">
        <v>106</v>
      </c>
      <c r="F16" s="2">
        <v>4.2071899999999998</v>
      </c>
      <c r="I16" s="11"/>
      <c r="J16" s="11"/>
      <c r="K16" s="11"/>
      <c r="L16" s="15"/>
    </row>
    <row r="17" spans="1:12" x14ac:dyDescent="0.25">
      <c r="I17" s="11"/>
      <c r="J17" s="11"/>
      <c r="K17" s="11"/>
      <c r="L17" s="15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s="14" t="s">
        <v>0</v>
      </c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5</v>
      </c>
      <c r="G19" s="14" t="s">
        <v>6</v>
      </c>
      <c r="I19" s="11"/>
      <c r="J19" s="11"/>
      <c r="K19" s="11"/>
    </row>
    <row r="20" spans="1:12" x14ac:dyDescent="0.25">
      <c r="A20" s="14" t="s">
        <v>54</v>
      </c>
      <c r="B20" s="14" t="s">
        <v>55</v>
      </c>
      <c r="C20" s="14">
        <v>20170605</v>
      </c>
      <c r="D20" s="14">
        <v>20170606</v>
      </c>
      <c r="E20" s="14">
        <v>0.64549999999999996</v>
      </c>
      <c r="F20" s="14">
        <v>4.7973999999999997</v>
      </c>
      <c r="G20" s="14" t="s">
        <v>9</v>
      </c>
      <c r="I20" s="10">
        <v>0</v>
      </c>
      <c r="J20" s="11">
        <v>0</v>
      </c>
      <c r="K20" s="11">
        <v>0</v>
      </c>
    </row>
    <row r="21" spans="1:12" x14ac:dyDescent="0.25">
      <c r="A21" s="20" t="s">
        <v>137</v>
      </c>
      <c r="B21" s="20" t="s">
        <v>138</v>
      </c>
      <c r="C21" s="20">
        <v>20170607</v>
      </c>
      <c r="D21" s="20">
        <v>20170608</v>
      </c>
      <c r="E21" s="20">
        <v>0.05</v>
      </c>
      <c r="F21" s="20">
        <v>6.2300000000000001E-2</v>
      </c>
      <c r="G21" s="20" t="s">
        <v>126</v>
      </c>
      <c r="H21" s="20"/>
      <c r="I21" s="20" t="s">
        <v>132</v>
      </c>
      <c r="J21" s="20">
        <v>0</v>
      </c>
      <c r="K21" s="20"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">
        <v>132</v>
      </c>
      <c r="J22" s="20">
        <v>0</v>
      </c>
      <c r="K22" s="20"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5"/>
      <c r="I23" s="16" t="s">
        <v>132</v>
      </c>
      <c r="J23" s="11">
        <v>0</v>
      </c>
      <c r="K23" s="11">
        <v>0</v>
      </c>
    </row>
    <row r="24" spans="1:12" ht="15.6" x14ac:dyDescent="0.25">
      <c r="A24" s="34" t="s">
        <v>82</v>
      </c>
      <c r="B24" s="17" t="s">
        <v>83</v>
      </c>
      <c r="C24" s="17">
        <v>20170615</v>
      </c>
      <c r="D24" s="17">
        <v>20170616</v>
      </c>
      <c r="E24" s="17">
        <v>0.215</v>
      </c>
      <c r="F24" s="17">
        <v>1.6695</v>
      </c>
      <c r="G24" s="17" t="s">
        <v>112</v>
      </c>
      <c r="H24" s="41"/>
      <c r="I24" s="38" t="s">
        <v>132</v>
      </c>
      <c r="J24" s="39">
        <v>0</v>
      </c>
      <c r="K24" s="39"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">
        <v>132</v>
      </c>
      <c r="J25" s="20">
        <v>0</v>
      </c>
      <c r="K25" s="20"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">
        <v>132</v>
      </c>
      <c r="J26" s="18">
        <v>0</v>
      </c>
      <c r="K26" s="18"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">
        <v>132</v>
      </c>
      <c r="J27" s="11">
        <v>0</v>
      </c>
      <c r="K27" s="11">
        <v>0</v>
      </c>
    </row>
    <row r="28" spans="1:12" ht="15.6" x14ac:dyDescent="0.25">
      <c r="A28" s="34" t="s">
        <v>28</v>
      </c>
      <c r="B28" s="17" t="s">
        <v>29</v>
      </c>
      <c r="C28" s="17">
        <v>20170621</v>
      </c>
      <c r="D28" s="17">
        <v>20170622</v>
      </c>
      <c r="E28" s="17">
        <v>0.01</v>
      </c>
      <c r="F28" s="17">
        <v>1.26E-2</v>
      </c>
      <c r="G28" s="17" t="s">
        <v>112</v>
      </c>
      <c r="H28" s="41"/>
      <c r="I28" s="38" t="s">
        <v>132</v>
      </c>
      <c r="J28" s="39">
        <v>0</v>
      </c>
      <c r="K28" s="39">
        <v>0</v>
      </c>
    </row>
    <row r="29" spans="1:12" ht="15.6" x14ac:dyDescent="0.25">
      <c r="A29" s="19" t="s">
        <v>7</v>
      </c>
      <c r="B29" s="20" t="s">
        <v>8</v>
      </c>
      <c r="C29" s="20">
        <v>20170622</v>
      </c>
      <c r="D29" s="20">
        <v>20170623</v>
      </c>
      <c r="E29" s="20">
        <v>0.2</v>
      </c>
      <c r="F29" s="20">
        <v>1.0052000000000001</v>
      </c>
      <c r="G29" s="20" t="s">
        <v>126</v>
      </c>
      <c r="H29" s="40"/>
      <c r="I29" s="35" t="s">
        <v>132</v>
      </c>
      <c r="J29" s="36">
        <v>0</v>
      </c>
      <c r="K29" s="36"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">
        <v>132</v>
      </c>
      <c r="J30" s="11">
        <v>0</v>
      </c>
      <c r="K30" s="11"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126</v>
      </c>
      <c r="H31" s="20"/>
      <c r="I31" s="35" t="s">
        <v>132</v>
      </c>
      <c r="J31" s="36">
        <v>0</v>
      </c>
      <c r="K31" s="36">
        <v>0</v>
      </c>
    </row>
    <row r="32" spans="1:12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">
        <v>132</v>
      </c>
      <c r="J32" s="20">
        <v>0</v>
      </c>
      <c r="K32" s="20">
        <v>0</v>
      </c>
    </row>
    <row r="33" spans="1:11" x14ac:dyDescent="0.25">
      <c r="A33" s="14" t="s">
        <v>60</v>
      </c>
      <c r="B33" s="14" t="s">
        <v>61</v>
      </c>
      <c r="C33" s="14">
        <v>20170627</v>
      </c>
      <c r="D33" s="14">
        <v>20170628</v>
      </c>
      <c r="E33" s="14">
        <v>0.14899999999999999</v>
      </c>
      <c r="F33" s="14">
        <v>4.2799999999999998E-2</v>
      </c>
      <c r="G33" s="14" t="s">
        <v>9</v>
      </c>
      <c r="I33" s="10">
        <v>0</v>
      </c>
      <c r="J33" s="11">
        <v>0</v>
      </c>
      <c r="K33" s="11"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">
        <v>132</v>
      </c>
      <c r="J34" s="11">
        <v>0</v>
      </c>
      <c r="K34" s="11"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">
        <v>132</v>
      </c>
      <c r="J35" s="19">
        <v>0</v>
      </c>
      <c r="K35" s="19">
        <v>0</v>
      </c>
    </row>
    <row r="36" spans="1:11" x14ac:dyDescent="0.25">
      <c r="A36" s="15" t="s">
        <v>106</v>
      </c>
      <c r="F36" s="2">
        <v>14.118255</v>
      </c>
      <c r="I36" s="11"/>
      <c r="J36" s="11"/>
      <c r="K36" s="11"/>
    </row>
    <row r="37" spans="1:11" x14ac:dyDescent="0.25">
      <c r="A37" s="15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">
        <v>132</v>
      </c>
      <c r="J40" s="20">
        <v>0</v>
      </c>
      <c r="K40" s="20">
        <v>0</v>
      </c>
    </row>
    <row r="41" spans="1:11" x14ac:dyDescent="0.25">
      <c r="A41" s="34" t="s">
        <v>34</v>
      </c>
      <c r="B41" s="17" t="s">
        <v>35</v>
      </c>
      <c r="C41" s="17">
        <v>20170630</v>
      </c>
      <c r="D41" s="17">
        <v>20170703</v>
      </c>
      <c r="E41" s="17">
        <v>6.7869999999999999</v>
      </c>
      <c r="F41" s="17">
        <v>2.005763</v>
      </c>
      <c r="G41" s="17" t="s">
        <v>9</v>
      </c>
      <c r="H41" s="17"/>
      <c r="I41" s="38" t="s">
        <v>132</v>
      </c>
      <c r="J41" s="39">
        <v>0</v>
      </c>
      <c r="K41" s="39">
        <v>0</v>
      </c>
    </row>
    <row r="42" spans="1:11" x14ac:dyDescent="0.25">
      <c r="A42" s="6" t="s">
        <v>52</v>
      </c>
      <c r="B42" s="8" t="s">
        <v>53</v>
      </c>
      <c r="C42" s="8">
        <v>20170703</v>
      </c>
      <c r="D42" s="8">
        <v>20170704</v>
      </c>
      <c r="E42" s="8">
        <v>2.97</v>
      </c>
      <c r="F42" s="8">
        <v>3.3755000000000002</v>
      </c>
      <c r="G42" s="8" t="s">
        <v>112</v>
      </c>
      <c r="I42" s="9" t="s">
        <v>132</v>
      </c>
      <c r="J42" s="11">
        <v>0</v>
      </c>
      <c r="K42" s="11"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">
        <v>132</v>
      </c>
      <c r="J43" s="11">
        <v>0</v>
      </c>
      <c r="K43" s="11">
        <v>0</v>
      </c>
    </row>
    <row r="44" spans="1:11" x14ac:dyDescent="0.25">
      <c r="A44" s="14" t="s">
        <v>22</v>
      </c>
      <c r="B44" s="14" t="s">
        <v>23</v>
      </c>
      <c r="C44" s="14">
        <v>20170706</v>
      </c>
      <c r="D44" s="14">
        <v>20170707</v>
      </c>
      <c r="E44" s="14">
        <v>0.62790000000000001</v>
      </c>
      <c r="F44" s="14">
        <v>0.59709999999999996</v>
      </c>
      <c r="G44" s="14" t="s">
        <v>9</v>
      </c>
      <c r="I44" s="10">
        <v>0</v>
      </c>
      <c r="J44" s="11">
        <v>0</v>
      </c>
      <c r="K44" s="11">
        <v>0</v>
      </c>
    </row>
    <row r="45" spans="1:11" x14ac:dyDescent="0.25">
      <c r="A45" s="14" t="s">
        <v>50</v>
      </c>
      <c r="B45" s="14" t="s">
        <v>51</v>
      </c>
      <c r="C45" s="14">
        <v>20170706</v>
      </c>
      <c r="D45" s="14">
        <v>20170707</v>
      </c>
      <c r="E45" s="14">
        <v>0.2092</v>
      </c>
      <c r="F45" s="14">
        <v>0.71419999999999995</v>
      </c>
      <c r="G45" s="14" t="s">
        <v>9</v>
      </c>
      <c r="I45" s="10">
        <v>0</v>
      </c>
      <c r="J45" s="11">
        <v>0</v>
      </c>
      <c r="K45" s="11"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">
        <v>132</v>
      </c>
      <c r="J46" s="19">
        <v>0</v>
      </c>
      <c r="K46" s="19"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">
        <v>132</v>
      </c>
      <c r="J47" s="18">
        <v>0</v>
      </c>
      <c r="K47" s="18"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">
        <v>132</v>
      </c>
      <c r="J48" s="20">
        <v>0</v>
      </c>
      <c r="K48" s="20">
        <v>0</v>
      </c>
    </row>
    <row r="49" spans="1:11" x14ac:dyDescent="0.25">
      <c r="A49" s="14" t="s">
        <v>56</v>
      </c>
      <c r="B49" s="14" t="s">
        <v>57</v>
      </c>
      <c r="C49" s="14">
        <v>20170710</v>
      </c>
      <c r="D49" s="14">
        <v>20170711</v>
      </c>
      <c r="E49" s="14">
        <v>0.21429999999999999</v>
      </c>
      <c r="F49" s="14">
        <v>1.2474000000000001</v>
      </c>
      <c r="G49" s="14" t="s">
        <v>9</v>
      </c>
      <c r="I49" s="10">
        <v>0</v>
      </c>
      <c r="J49" s="11">
        <v>0</v>
      </c>
      <c r="K49" s="11">
        <v>0</v>
      </c>
    </row>
    <row r="50" spans="1:11" x14ac:dyDescent="0.25">
      <c r="A50" s="6" t="s">
        <v>44</v>
      </c>
      <c r="B50" s="8" t="s">
        <v>45</v>
      </c>
      <c r="C50" s="8">
        <v>20170711</v>
      </c>
      <c r="D50" s="8">
        <v>20170712</v>
      </c>
      <c r="E50" s="8">
        <v>0.13800000000000001</v>
      </c>
      <c r="F50" s="8">
        <v>0.64900000000000002</v>
      </c>
      <c r="G50" s="8" t="s">
        <v>112</v>
      </c>
      <c r="H50" s="8"/>
      <c r="I50" s="33" t="s">
        <v>133</v>
      </c>
      <c r="J50" s="11">
        <v>0</v>
      </c>
      <c r="K50" s="11"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">
        <v>132</v>
      </c>
      <c r="J51" s="11">
        <v>0</v>
      </c>
      <c r="K51" s="11"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">
        <v>132</v>
      </c>
      <c r="J52" s="19">
        <v>0</v>
      </c>
      <c r="K52" s="19"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">
        <v>132</v>
      </c>
      <c r="J53" s="20">
        <v>0</v>
      </c>
      <c r="K53" s="20">
        <v>0</v>
      </c>
    </row>
    <row r="54" spans="1:11" x14ac:dyDescent="0.25">
      <c r="A54" s="14" t="s">
        <v>98</v>
      </c>
      <c r="B54" s="14" t="s">
        <v>99</v>
      </c>
      <c r="C54" s="14">
        <v>20170712</v>
      </c>
      <c r="D54" s="14">
        <v>20170713</v>
      </c>
      <c r="E54" s="14">
        <v>8.8900000000000007E-2</v>
      </c>
      <c r="F54" s="14">
        <v>0.1986</v>
      </c>
      <c r="G54" s="14" t="s">
        <v>9</v>
      </c>
      <c r="I54" s="10">
        <v>0</v>
      </c>
      <c r="J54" s="11">
        <v>0</v>
      </c>
      <c r="K54" s="11">
        <v>0</v>
      </c>
    </row>
    <row r="55" spans="1:11" x14ac:dyDescent="0.25">
      <c r="A55" s="14" t="s">
        <v>30</v>
      </c>
      <c r="B55" s="14" t="s">
        <v>31</v>
      </c>
      <c r="C55" s="14">
        <v>20170714</v>
      </c>
      <c r="D55" s="14">
        <v>20170717</v>
      </c>
      <c r="E55" s="14">
        <v>5.4000000000000003E-3</v>
      </c>
      <c r="F55" s="14">
        <v>3.0000000000000001E-3</v>
      </c>
      <c r="G55" s="14" t="s">
        <v>9</v>
      </c>
      <c r="I55" s="10">
        <v>0</v>
      </c>
      <c r="J55" s="11">
        <v>0</v>
      </c>
      <c r="K55" s="11"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">
        <v>132</v>
      </c>
      <c r="J56" s="6">
        <v>0</v>
      </c>
      <c r="K56" s="6"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">
        <v>132</v>
      </c>
      <c r="J57" s="20">
        <v>0</v>
      </c>
      <c r="K57" s="20"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122</v>
      </c>
      <c r="H58" s="20"/>
      <c r="I58" s="18" t="s">
        <v>132</v>
      </c>
      <c r="J58" s="20">
        <v>0</v>
      </c>
      <c r="K58" s="20"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">
        <v>132</v>
      </c>
      <c r="J59" s="11">
        <v>0</v>
      </c>
      <c r="K59" s="11">
        <v>0</v>
      </c>
    </row>
    <row r="60" spans="1:11" x14ac:dyDescent="0.25">
      <c r="A60" s="14" t="s">
        <v>38</v>
      </c>
      <c r="B60" s="14" t="s">
        <v>39</v>
      </c>
      <c r="C60" s="14">
        <v>20170726</v>
      </c>
      <c r="D60" s="14">
        <v>20170727</v>
      </c>
      <c r="E60" s="14">
        <v>0.19289999999999999</v>
      </c>
      <c r="F60" s="14">
        <v>0.1434</v>
      </c>
      <c r="G60" s="14" t="s">
        <v>9</v>
      </c>
      <c r="I60" s="10">
        <v>0</v>
      </c>
      <c r="J60" s="11">
        <v>0</v>
      </c>
      <c r="K60" s="11">
        <v>0</v>
      </c>
    </row>
    <row r="61" spans="1:11" x14ac:dyDescent="0.25">
      <c r="A61" s="15" t="s">
        <v>106</v>
      </c>
      <c r="F61" s="2">
        <v>33.860879999999995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s="14" t="s">
        <v>0</v>
      </c>
      <c r="B64" s="14" t="s">
        <v>1</v>
      </c>
      <c r="C64" s="14" t="s">
        <v>2</v>
      </c>
      <c r="D64" s="14" t="s">
        <v>3</v>
      </c>
      <c r="E64" s="14" t="s">
        <v>4</v>
      </c>
      <c r="F64" s="14" t="s">
        <v>5</v>
      </c>
      <c r="G64" s="1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">
        <v>132</v>
      </c>
      <c r="J65" s="20">
        <v>0</v>
      </c>
      <c r="K65" s="20"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">
        <v>132</v>
      </c>
      <c r="J66" s="6">
        <v>0</v>
      </c>
      <c r="K66" s="6"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">
        <v>132</v>
      </c>
      <c r="J67" s="6">
        <v>0</v>
      </c>
      <c r="K67" s="6"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">
        <v>132</v>
      </c>
      <c r="J68" s="6">
        <v>0</v>
      </c>
      <c r="K68" s="6"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">
        <v>132</v>
      </c>
      <c r="J69" s="20">
        <v>0</v>
      </c>
      <c r="K69" s="20"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">
        <v>132</v>
      </c>
      <c r="J70" s="11">
        <v>0</v>
      </c>
      <c r="K70" s="11">
        <v>0</v>
      </c>
    </row>
    <row r="71" spans="1:11" x14ac:dyDescent="0.25">
      <c r="A71" s="15" t="s">
        <v>106</v>
      </c>
      <c r="F71" s="2"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">
        <v>132</v>
      </c>
      <c r="J74" s="18">
        <v>0</v>
      </c>
      <c r="K74" s="18"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">
        <v>132</v>
      </c>
      <c r="J75" s="18">
        <v>0</v>
      </c>
      <c r="K75" s="18"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">
        <v>132</v>
      </c>
      <c r="J76" s="20">
        <v>0</v>
      </c>
      <c r="K76" s="20">
        <v>0</v>
      </c>
    </row>
    <row r="77" spans="1:1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">
        <v>132</v>
      </c>
      <c r="J77" s="20">
        <v>0</v>
      </c>
      <c r="K77" s="20">
        <v>0</v>
      </c>
    </row>
    <row r="78" spans="1:11" x14ac:dyDescent="0.25">
      <c r="A78" s="15" t="s">
        <v>106</v>
      </c>
      <c r="F78" s="2">
        <v>2.2776999999999998</v>
      </c>
    </row>
    <row r="82" spans="1:2" x14ac:dyDescent="0.25">
      <c r="A82" s="15" t="s">
        <v>110</v>
      </c>
      <c r="B82" s="15" t="s">
        <v>111</v>
      </c>
    </row>
    <row r="83" spans="1:2" x14ac:dyDescent="0.25">
      <c r="A83" s="15" t="s">
        <v>115</v>
      </c>
      <c r="B83" s="14">
        <v>1.0547</v>
      </c>
    </row>
    <row r="84" spans="1:2" x14ac:dyDescent="0.25">
      <c r="A84" s="15" t="s">
        <v>116</v>
      </c>
      <c r="B84" s="14">
        <v>5.2618899999999993</v>
      </c>
    </row>
    <row r="85" spans="1:2" x14ac:dyDescent="0.25">
      <c r="A85" s="15" t="s">
        <v>117</v>
      </c>
      <c r="B85" s="14">
        <v>13.68619</v>
      </c>
    </row>
    <row r="86" spans="1:2" x14ac:dyDescent="0.25">
      <c r="A86" s="15" t="s">
        <v>118</v>
      </c>
      <c r="B86" s="14">
        <v>61.247324999999996</v>
      </c>
    </row>
    <row r="87" spans="1:2" x14ac:dyDescent="0.25">
      <c r="A87" s="15"/>
    </row>
    <row r="88" spans="1:2" x14ac:dyDescent="0.25">
      <c r="A88" s="15"/>
    </row>
    <row r="89" spans="1:2" x14ac:dyDescent="0.25">
      <c r="A89" s="15"/>
    </row>
    <row r="90" spans="1:2" x14ac:dyDescent="0.25">
      <c r="A90" s="1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RowHeight="14.4" x14ac:dyDescent="0.25"/>
  <cols>
    <col min="1" max="1" width="11.88671875" style="14" customWidth="1"/>
    <col min="2" max="2" width="8.88671875" style="14"/>
    <col min="3" max="3" width="11.44140625" style="14" customWidth="1"/>
    <col min="4" max="4" width="9.44140625" style="14" bestFit="1" customWidth="1"/>
    <col min="5" max="6" width="9" style="14" bestFit="1" customWidth="1"/>
    <col min="7" max="7" width="21.44140625" style="14" customWidth="1"/>
    <col min="8" max="8" width="11.21875" style="14" customWidth="1"/>
    <col min="9" max="9" width="16.21875" style="14" customWidth="1"/>
    <col min="10" max="10" width="11" style="14" customWidth="1"/>
    <col min="11" max="11" width="10.88671875" style="14" customWidth="1"/>
    <col min="12" max="16384" width="8.88671875" style="14"/>
  </cols>
  <sheetData>
    <row r="3" spans="1:12" x14ac:dyDescent="0.25">
      <c r="A3" s="2" t="s">
        <v>113</v>
      </c>
    </row>
    <row r="4" spans="1:12" x14ac:dyDescent="0.25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I4" s="14" t="s">
        <v>119</v>
      </c>
      <c r="J4" s="14" t="s">
        <v>120</v>
      </c>
      <c r="K4" s="14" t="s">
        <v>121</v>
      </c>
    </row>
    <row r="5" spans="1:12" ht="15.6" x14ac:dyDescent="0.25">
      <c r="A5" s="6" t="s">
        <v>62</v>
      </c>
      <c r="B5" s="8" t="s">
        <v>63</v>
      </c>
      <c r="C5" s="8">
        <v>20170328</v>
      </c>
      <c r="D5" s="8">
        <v>20170329</v>
      </c>
      <c r="E5" s="8">
        <v>0.39</v>
      </c>
      <c r="F5" s="8">
        <v>1.0547</v>
      </c>
      <c r="G5" s="8" t="s">
        <v>114</v>
      </c>
      <c r="H5" s="25"/>
      <c r="I5" s="9" t="s">
        <v>129</v>
      </c>
      <c r="J5" s="11" t="s">
        <v>130</v>
      </c>
      <c r="K5" s="11" t="s">
        <v>131</v>
      </c>
    </row>
    <row r="6" spans="1:12" x14ac:dyDescent="0.25">
      <c r="A6" s="15" t="s">
        <v>106</v>
      </c>
      <c r="F6" s="2"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s="14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">
        <v>132</v>
      </c>
      <c r="J11" s="18">
        <v>0</v>
      </c>
      <c r="K11" s="18">
        <v>0</v>
      </c>
    </row>
    <row r="12" spans="1:12" x14ac:dyDescent="0.25">
      <c r="A12" s="14" t="s">
        <v>18</v>
      </c>
      <c r="B12" s="14" t="s">
        <v>19</v>
      </c>
      <c r="C12" s="14">
        <v>20170516</v>
      </c>
      <c r="D12" s="14">
        <v>20170517</v>
      </c>
      <c r="E12" s="14">
        <v>0.32279999999999998</v>
      </c>
      <c r="F12" s="14">
        <v>1.196</v>
      </c>
      <c r="G12" s="14" t="s">
        <v>9</v>
      </c>
      <c r="I12" s="10">
        <v>0</v>
      </c>
      <c r="J12" s="11">
        <v>0</v>
      </c>
      <c r="K12" s="11"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0" t="s">
        <v>126</v>
      </c>
      <c r="H13" s="28"/>
      <c r="I13" s="29" t="s">
        <v>132</v>
      </c>
      <c r="J13" s="30">
        <v>0</v>
      </c>
      <c r="K13" s="30">
        <v>0</v>
      </c>
    </row>
    <row r="14" spans="1:12" x14ac:dyDescent="0.25">
      <c r="A14" s="20" t="s">
        <v>135</v>
      </c>
      <c r="B14" s="20" t="s">
        <v>136</v>
      </c>
      <c r="C14" s="20">
        <v>20170518</v>
      </c>
      <c r="D14" s="20">
        <v>20170519</v>
      </c>
      <c r="E14" s="20">
        <v>0.15</v>
      </c>
      <c r="F14" s="20">
        <v>0.41249000000000002</v>
      </c>
      <c r="G14" s="20" t="s">
        <v>126</v>
      </c>
      <c r="H14" s="20"/>
      <c r="I14" s="20" t="s">
        <v>132</v>
      </c>
      <c r="J14" s="20">
        <v>0</v>
      </c>
      <c r="K14" s="20">
        <v>0</v>
      </c>
    </row>
    <row r="15" spans="1:12" x14ac:dyDescent="0.25">
      <c r="A15" s="14" t="s">
        <v>32</v>
      </c>
      <c r="B15" s="14" t="s">
        <v>33</v>
      </c>
      <c r="C15" s="14">
        <v>20170529</v>
      </c>
      <c r="D15" s="14">
        <v>20170531</v>
      </c>
      <c r="E15" s="14">
        <v>0.18909999999999999</v>
      </c>
      <c r="F15" s="14">
        <v>0.33410000000000001</v>
      </c>
      <c r="G15" s="14" t="s">
        <v>9</v>
      </c>
      <c r="I15" s="10">
        <v>0</v>
      </c>
      <c r="J15" s="11">
        <v>0</v>
      </c>
      <c r="K15" s="11">
        <v>0</v>
      </c>
      <c r="L15" s="15"/>
    </row>
    <row r="16" spans="1:12" x14ac:dyDescent="0.25">
      <c r="A16" s="15" t="s">
        <v>106</v>
      </c>
      <c r="F16" s="2">
        <v>4.2071899999999998</v>
      </c>
      <c r="I16" s="11"/>
      <c r="J16" s="11"/>
      <c r="K16" s="11"/>
      <c r="L16" s="15"/>
    </row>
    <row r="17" spans="1:12" x14ac:dyDescent="0.25">
      <c r="I17" s="11"/>
      <c r="J17" s="11"/>
      <c r="K17" s="11"/>
      <c r="L17" s="15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s="14" t="s">
        <v>0</v>
      </c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5</v>
      </c>
      <c r="G19" s="14" t="s">
        <v>6</v>
      </c>
      <c r="I19" s="11"/>
      <c r="J19" s="11"/>
      <c r="K19" s="11"/>
    </row>
    <row r="20" spans="1:12" x14ac:dyDescent="0.25">
      <c r="A20" s="14" t="s">
        <v>54</v>
      </c>
      <c r="B20" s="14" t="s">
        <v>55</v>
      </c>
      <c r="C20" s="14">
        <v>20170605</v>
      </c>
      <c r="D20" s="14">
        <v>20170606</v>
      </c>
      <c r="E20" s="14">
        <v>0.64549999999999996</v>
      </c>
      <c r="F20" s="14">
        <v>4.7973999999999997</v>
      </c>
      <c r="G20" s="14" t="s">
        <v>9</v>
      </c>
      <c r="I20" s="10">
        <v>0</v>
      </c>
      <c r="J20" s="11">
        <v>0</v>
      </c>
      <c r="K20" s="11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">
        <v>132</v>
      </c>
      <c r="J22" s="20">
        <v>0</v>
      </c>
      <c r="K22" s="20"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5"/>
      <c r="I23" s="16" t="s">
        <v>132</v>
      </c>
      <c r="J23" s="11">
        <v>0</v>
      </c>
      <c r="K23" s="11">
        <v>0</v>
      </c>
    </row>
    <row r="24" spans="1:12" ht="15.6" x14ac:dyDescent="0.25">
      <c r="A24" s="14" t="s">
        <v>82</v>
      </c>
      <c r="B24" s="14" t="s">
        <v>83</v>
      </c>
      <c r="C24" s="14">
        <v>20170615</v>
      </c>
      <c r="D24" s="14">
        <v>20170616</v>
      </c>
      <c r="E24" s="14">
        <v>0.25719999999999998</v>
      </c>
      <c r="F24" s="14">
        <v>2.2082000000000002</v>
      </c>
      <c r="G24" s="14" t="s">
        <v>9</v>
      </c>
      <c r="H24" s="25"/>
      <c r="I24" s="10">
        <v>0</v>
      </c>
      <c r="J24" s="11">
        <v>0</v>
      </c>
      <c r="K24" s="11"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">
        <v>132</v>
      </c>
      <c r="J25" s="20">
        <v>0</v>
      </c>
      <c r="K25" s="20"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">
        <v>132</v>
      </c>
      <c r="J26" s="18">
        <v>0</v>
      </c>
      <c r="K26" s="18"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">
        <v>132</v>
      </c>
      <c r="J27" s="11">
        <v>0</v>
      </c>
      <c r="K27" s="11">
        <v>0</v>
      </c>
    </row>
    <row r="28" spans="1:12" ht="15.6" x14ac:dyDescent="0.25">
      <c r="A28" s="14" t="s">
        <v>28</v>
      </c>
      <c r="B28" s="14" t="s">
        <v>29</v>
      </c>
      <c r="C28" s="14">
        <v>20170621</v>
      </c>
      <c r="D28" s="14">
        <v>20170622</v>
      </c>
      <c r="E28" s="14">
        <v>3.2000000000000002E-3</v>
      </c>
      <c r="F28" s="14">
        <v>4.1000000000000003E-3</v>
      </c>
      <c r="G28" s="14" t="s">
        <v>9</v>
      </c>
      <c r="H28" s="25"/>
      <c r="I28" s="10">
        <v>0</v>
      </c>
      <c r="J28" s="11">
        <v>0</v>
      </c>
      <c r="K28" s="11">
        <v>0</v>
      </c>
    </row>
    <row r="29" spans="1:12" ht="15.6" x14ac:dyDescent="0.25">
      <c r="A29" s="34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2"/>
      <c r="I29" s="33" t="s">
        <v>132</v>
      </c>
      <c r="J29" s="31">
        <v>0</v>
      </c>
      <c r="K29" s="31"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">
        <v>132</v>
      </c>
      <c r="J30" s="11">
        <v>0</v>
      </c>
      <c r="K30" s="11"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126</v>
      </c>
      <c r="H31" s="20"/>
      <c r="I31" s="35" t="s">
        <v>132</v>
      </c>
      <c r="J31" s="36">
        <v>0</v>
      </c>
      <c r="K31" s="36">
        <v>0</v>
      </c>
    </row>
    <row r="32" spans="1:12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">
        <v>132</v>
      </c>
      <c r="J32" s="20">
        <v>0</v>
      </c>
      <c r="K32" s="20">
        <v>0</v>
      </c>
    </row>
    <row r="33" spans="1:11" x14ac:dyDescent="0.25">
      <c r="A33" s="14" t="s">
        <v>60</v>
      </c>
      <c r="B33" s="14" t="s">
        <v>61</v>
      </c>
      <c r="C33" s="14">
        <v>20170627</v>
      </c>
      <c r="D33" s="14">
        <v>20170628</v>
      </c>
      <c r="E33" s="14">
        <v>0.14899999999999999</v>
      </c>
      <c r="F33" s="14">
        <v>4.2799999999999998E-2</v>
      </c>
      <c r="G33" s="14" t="s">
        <v>9</v>
      </c>
      <c r="I33" s="10">
        <v>0</v>
      </c>
      <c r="J33" s="11">
        <v>0</v>
      </c>
      <c r="K33" s="11"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">
        <v>132</v>
      </c>
      <c r="J34" s="11">
        <v>0</v>
      </c>
      <c r="K34" s="11"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">
        <v>132</v>
      </c>
      <c r="J35" s="19">
        <v>0</v>
      </c>
      <c r="K35" s="19">
        <v>0</v>
      </c>
    </row>
    <row r="36" spans="1:11" x14ac:dyDescent="0.25">
      <c r="A36" s="15" t="s">
        <v>106</v>
      </c>
      <c r="F36" s="2">
        <v>14.648454999999997</v>
      </c>
      <c r="I36" s="11"/>
      <c r="J36" s="11"/>
      <c r="K36" s="11"/>
    </row>
    <row r="37" spans="1:11" x14ac:dyDescent="0.25">
      <c r="A37" s="15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">
        <v>132</v>
      </c>
      <c r="J40" s="20">
        <v>0</v>
      </c>
      <c r="K40" s="20">
        <v>0</v>
      </c>
    </row>
    <row r="41" spans="1:11" x14ac:dyDescent="0.25">
      <c r="A41" s="14" t="s">
        <v>34</v>
      </c>
      <c r="B41" s="14" t="s">
        <v>35</v>
      </c>
      <c r="C41" s="14">
        <v>20170630</v>
      </c>
      <c r="D41" s="14">
        <v>20170703</v>
      </c>
      <c r="E41" s="14">
        <v>6.3486000000000002</v>
      </c>
      <c r="F41" s="14">
        <v>1.8317000000000001</v>
      </c>
      <c r="G41" s="14" t="s">
        <v>9</v>
      </c>
      <c r="I41" s="10">
        <v>0</v>
      </c>
      <c r="J41" s="11">
        <v>0</v>
      </c>
      <c r="K41" s="11">
        <v>0</v>
      </c>
    </row>
    <row r="42" spans="1:11" x14ac:dyDescent="0.25">
      <c r="A42" s="6" t="s">
        <v>52</v>
      </c>
      <c r="B42" s="8" t="s">
        <v>53</v>
      </c>
      <c r="C42" s="8">
        <v>20170703</v>
      </c>
      <c r="D42" s="8">
        <v>20170704</v>
      </c>
      <c r="E42" s="8">
        <v>2.97</v>
      </c>
      <c r="F42" s="8">
        <v>3.3755000000000002</v>
      </c>
      <c r="G42" s="8" t="s">
        <v>112</v>
      </c>
      <c r="I42" s="9" t="s">
        <v>132</v>
      </c>
      <c r="J42" s="11">
        <v>0</v>
      </c>
      <c r="K42" s="11"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">
        <v>132</v>
      </c>
      <c r="J43" s="11">
        <v>0</v>
      </c>
      <c r="K43" s="11">
        <v>0</v>
      </c>
    </row>
    <row r="44" spans="1:11" x14ac:dyDescent="0.25">
      <c r="A44" s="14" t="s">
        <v>22</v>
      </c>
      <c r="B44" s="14" t="s">
        <v>23</v>
      </c>
      <c r="C44" s="14">
        <v>20170706</v>
      </c>
      <c r="D44" s="14">
        <v>20170707</v>
      </c>
      <c r="E44" s="14">
        <v>0.62790000000000001</v>
      </c>
      <c r="F44" s="14">
        <v>0.59709999999999996</v>
      </c>
      <c r="G44" s="14" t="s">
        <v>9</v>
      </c>
      <c r="I44" s="10">
        <v>0</v>
      </c>
      <c r="J44" s="11">
        <v>0</v>
      </c>
      <c r="K44" s="11">
        <v>0</v>
      </c>
    </row>
    <row r="45" spans="1:11" x14ac:dyDescent="0.25">
      <c r="A45" s="14" t="s">
        <v>50</v>
      </c>
      <c r="B45" s="14" t="s">
        <v>51</v>
      </c>
      <c r="C45" s="14">
        <v>20170706</v>
      </c>
      <c r="D45" s="14">
        <v>20170707</v>
      </c>
      <c r="E45" s="14">
        <v>0.2092</v>
      </c>
      <c r="F45" s="14">
        <v>0.71419999999999995</v>
      </c>
      <c r="G45" s="14" t="s">
        <v>9</v>
      </c>
      <c r="I45" s="10">
        <v>0</v>
      </c>
      <c r="J45" s="11">
        <v>0</v>
      </c>
      <c r="K45" s="11"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">
        <v>132</v>
      </c>
      <c r="J46" s="19">
        <v>0</v>
      </c>
      <c r="K46" s="19"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">
        <v>132</v>
      </c>
      <c r="J47" s="18">
        <v>0</v>
      </c>
      <c r="K47" s="18"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">
        <v>132</v>
      </c>
      <c r="J48" s="20">
        <v>0</v>
      </c>
      <c r="K48" s="20">
        <v>0</v>
      </c>
    </row>
    <row r="49" spans="1:11" x14ac:dyDescent="0.25">
      <c r="A49" s="14" t="s">
        <v>56</v>
      </c>
      <c r="B49" s="14" t="s">
        <v>57</v>
      </c>
      <c r="C49" s="14">
        <v>20170710</v>
      </c>
      <c r="D49" s="14">
        <v>20170711</v>
      </c>
      <c r="E49" s="14">
        <v>0.21429999999999999</v>
      </c>
      <c r="F49" s="14">
        <v>1.2474000000000001</v>
      </c>
      <c r="G49" s="14" t="s">
        <v>9</v>
      </c>
      <c r="I49" s="10">
        <v>0</v>
      </c>
      <c r="J49" s="11">
        <v>0</v>
      </c>
      <c r="K49" s="11">
        <v>0</v>
      </c>
    </row>
    <row r="50" spans="1:11" x14ac:dyDescent="0.25">
      <c r="A50" s="6" t="s">
        <v>44</v>
      </c>
      <c r="B50" s="8" t="s">
        <v>45</v>
      </c>
      <c r="C50" s="8">
        <v>20170711</v>
      </c>
      <c r="D50" s="8">
        <v>20170712</v>
      </c>
      <c r="E50" s="8">
        <v>0.13800000000000001</v>
      </c>
      <c r="F50" s="8">
        <v>0.64900000000000002</v>
      </c>
      <c r="G50" s="8" t="s">
        <v>112</v>
      </c>
      <c r="H50" s="8"/>
      <c r="I50" s="33" t="s">
        <v>133</v>
      </c>
      <c r="J50" s="11">
        <v>0</v>
      </c>
      <c r="K50" s="11"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">
        <v>132</v>
      </c>
      <c r="J51" s="11">
        <v>0</v>
      </c>
      <c r="K51" s="11"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">
        <v>132</v>
      </c>
      <c r="J52" s="19">
        <v>0</v>
      </c>
      <c r="K52" s="19"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">
        <v>132</v>
      </c>
      <c r="J53" s="20">
        <v>0</v>
      </c>
      <c r="K53" s="20">
        <v>0</v>
      </c>
    </row>
    <row r="54" spans="1:11" x14ac:dyDescent="0.25">
      <c r="A54" s="14" t="s">
        <v>98</v>
      </c>
      <c r="B54" s="14" t="s">
        <v>99</v>
      </c>
      <c r="C54" s="14">
        <v>20170712</v>
      </c>
      <c r="D54" s="14">
        <v>20170713</v>
      </c>
      <c r="E54" s="14">
        <v>8.8900000000000007E-2</v>
      </c>
      <c r="F54" s="14">
        <v>0.1986</v>
      </c>
      <c r="G54" s="14" t="s">
        <v>9</v>
      </c>
      <c r="I54" s="10">
        <v>0</v>
      </c>
      <c r="J54" s="11">
        <v>0</v>
      </c>
      <c r="K54" s="11">
        <v>0</v>
      </c>
    </row>
    <row r="55" spans="1:11" x14ac:dyDescent="0.25">
      <c r="A55" s="14" t="s">
        <v>30</v>
      </c>
      <c r="B55" s="14" t="s">
        <v>31</v>
      </c>
      <c r="C55" s="14">
        <v>20170714</v>
      </c>
      <c r="D55" s="14">
        <v>20170717</v>
      </c>
      <c r="E55" s="14">
        <v>5.4000000000000003E-3</v>
      </c>
      <c r="F55" s="14">
        <v>3.0000000000000001E-3</v>
      </c>
      <c r="G55" s="14" t="s">
        <v>9</v>
      </c>
      <c r="I55" s="10">
        <v>0</v>
      </c>
      <c r="J55" s="11">
        <v>0</v>
      </c>
      <c r="K55" s="11"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">
        <v>132</v>
      </c>
      <c r="J56" s="6">
        <v>0</v>
      </c>
      <c r="K56" s="6"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">
        <v>132</v>
      </c>
      <c r="J57" s="20">
        <v>0</v>
      </c>
      <c r="K57" s="20"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122</v>
      </c>
      <c r="H58" s="20"/>
      <c r="I58" s="18" t="s">
        <v>132</v>
      </c>
      <c r="J58" s="20">
        <v>0</v>
      </c>
      <c r="K58" s="20"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">
        <v>132</v>
      </c>
      <c r="J59" s="11">
        <v>0</v>
      </c>
      <c r="K59" s="11">
        <v>0</v>
      </c>
    </row>
    <row r="60" spans="1:11" x14ac:dyDescent="0.25">
      <c r="A60" s="14" t="s">
        <v>38</v>
      </c>
      <c r="B60" s="14" t="s">
        <v>39</v>
      </c>
      <c r="C60" s="14">
        <v>20170726</v>
      </c>
      <c r="D60" s="14">
        <v>20170727</v>
      </c>
      <c r="E60" s="14">
        <v>0.19289999999999999</v>
      </c>
      <c r="F60" s="14">
        <v>0.1434</v>
      </c>
      <c r="G60" s="14" t="s">
        <v>9</v>
      </c>
      <c r="I60" s="10">
        <v>0</v>
      </c>
      <c r="J60" s="11">
        <v>0</v>
      </c>
      <c r="K60" s="11">
        <v>0</v>
      </c>
    </row>
    <row r="61" spans="1:11" x14ac:dyDescent="0.25">
      <c r="A61" s="15" t="s">
        <v>106</v>
      </c>
      <c r="F61" s="2">
        <v>33.686816999999991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s="14" t="s">
        <v>0</v>
      </c>
      <c r="B64" s="14" t="s">
        <v>1</v>
      </c>
      <c r="C64" s="14" t="s">
        <v>2</v>
      </c>
      <c r="D64" s="14" t="s">
        <v>3</v>
      </c>
      <c r="E64" s="14" t="s">
        <v>4</v>
      </c>
      <c r="F64" s="14" t="s">
        <v>5</v>
      </c>
      <c r="G64" s="1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">
        <v>132</v>
      </c>
      <c r="J65" s="20">
        <v>0</v>
      </c>
      <c r="K65" s="20"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">
        <v>132</v>
      </c>
      <c r="J66" s="6">
        <v>0</v>
      </c>
      <c r="K66" s="6"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">
        <v>132</v>
      </c>
      <c r="J67" s="6">
        <v>0</v>
      </c>
      <c r="K67" s="6"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">
        <v>132</v>
      </c>
      <c r="J68" s="6">
        <v>0</v>
      </c>
      <c r="K68" s="6"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">
        <v>132</v>
      </c>
      <c r="J69" s="20">
        <v>0</v>
      </c>
      <c r="K69" s="20"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">
        <v>132</v>
      </c>
      <c r="J70" s="11">
        <v>0</v>
      </c>
      <c r="K70" s="11">
        <v>0</v>
      </c>
    </row>
    <row r="71" spans="1:11" x14ac:dyDescent="0.25">
      <c r="A71" s="15" t="s">
        <v>106</v>
      </c>
      <c r="F71" s="2"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">
        <v>132</v>
      </c>
      <c r="J74" s="18">
        <v>0</v>
      </c>
      <c r="K74" s="18"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">
        <v>132</v>
      </c>
      <c r="J75" s="18">
        <v>0</v>
      </c>
      <c r="K75" s="18"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">
        <v>132</v>
      </c>
      <c r="J76" s="20">
        <v>0</v>
      </c>
      <c r="K76" s="20">
        <v>0</v>
      </c>
    </row>
    <row r="77" spans="1:1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">
        <v>132</v>
      </c>
      <c r="J77" s="20">
        <v>0</v>
      </c>
      <c r="K77" s="20">
        <v>0</v>
      </c>
    </row>
    <row r="78" spans="1:11" x14ac:dyDescent="0.25">
      <c r="A78" s="15" t="s">
        <v>106</v>
      </c>
      <c r="F78" s="2">
        <v>2.2776999999999998</v>
      </c>
    </row>
    <row r="82" spans="1:2" x14ac:dyDescent="0.25">
      <c r="A82" s="15" t="s">
        <v>110</v>
      </c>
      <c r="B82" s="15" t="s">
        <v>111</v>
      </c>
    </row>
    <row r="83" spans="1:2" x14ac:dyDescent="0.25">
      <c r="A83" s="15" t="s">
        <v>115</v>
      </c>
      <c r="B83" s="14">
        <v>1.0547</v>
      </c>
    </row>
    <row r="84" spans="1:2" x14ac:dyDescent="0.25">
      <c r="A84" s="15" t="s">
        <v>116</v>
      </c>
      <c r="B84" s="14">
        <v>5.2618899999999993</v>
      </c>
    </row>
    <row r="85" spans="1:2" x14ac:dyDescent="0.25">
      <c r="A85" s="15" t="s">
        <v>117</v>
      </c>
      <c r="B85" s="14">
        <v>14.216389999999999</v>
      </c>
    </row>
    <row r="86" spans="1:2" x14ac:dyDescent="0.25">
      <c r="A86" s="15" t="s">
        <v>118</v>
      </c>
      <c r="B86" s="14">
        <v>61.603461999999986</v>
      </c>
    </row>
    <row r="87" spans="1:2" x14ac:dyDescent="0.25">
      <c r="A87" s="15"/>
    </row>
    <row r="88" spans="1:2" x14ac:dyDescent="0.25">
      <c r="A88" s="15"/>
    </row>
    <row r="89" spans="1:2" x14ac:dyDescent="0.25">
      <c r="A89" s="15"/>
    </row>
    <row r="90" spans="1:2" x14ac:dyDescent="0.25">
      <c r="A90" s="1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RowHeight="14.4" x14ac:dyDescent="0.25"/>
  <cols>
    <col min="1" max="1" width="11.88671875" style="14" customWidth="1"/>
    <col min="2" max="2" width="8.88671875" style="14"/>
    <col min="3" max="3" width="11.44140625" style="14" customWidth="1"/>
    <col min="4" max="4" width="9.44140625" style="14" bestFit="1" customWidth="1"/>
    <col min="5" max="6" width="9" style="14" bestFit="1" customWidth="1"/>
    <col min="7" max="7" width="21.44140625" style="14" customWidth="1"/>
    <col min="8" max="8" width="11.21875" style="14" customWidth="1"/>
    <col min="9" max="9" width="16.21875" style="14" customWidth="1"/>
    <col min="10" max="10" width="11" style="14" customWidth="1"/>
    <col min="11" max="11" width="10.88671875" style="14" customWidth="1"/>
    <col min="12" max="16384" width="8.88671875" style="14"/>
  </cols>
  <sheetData>
    <row r="3" spans="1:12" x14ac:dyDescent="0.25">
      <c r="A3" s="2" t="s">
        <v>113</v>
      </c>
    </row>
    <row r="4" spans="1:12" x14ac:dyDescent="0.25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I4" s="14" t="s">
        <v>119</v>
      </c>
      <c r="J4" s="14" t="s">
        <v>120</v>
      </c>
      <c r="K4" s="14" t="s">
        <v>121</v>
      </c>
    </row>
    <row r="5" spans="1:12" ht="15.6" x14ac:dyDescent="0.25">
      <c r="A5" s="6" t="s">
        <v>62</v>
      </c>
      <c r="B5" s="8" t="s">
        <v>63</v>
      </c>
      <c r="C5" s="8">
        <v>20170328</v>
      </c>
      <c r="D5" s="8">
        <v>20170329</v>
      </c>
      <c r="E5" s="8">
        <v>0.39</v>
      </c>
      <c r="F5" s="8">
        <v>1.0547</v>
      </c>
      <c r="G5" s="8" t="s">
        <v>114</v>
      </c>
      <c r="H5" s="25"/>
      <c r="I5" s="9" t="s">
        <v>129</v>
      </c>
      <c r="J5" s="11" t="s">
        <v>130</v>
      </c>
      <c r="K5" s="11" t="s">
        <v>131</v>
      </c>
    </row>
    <row r="6" spans="1:12" x14ac:dyDescent="0.25">
      <c r="A6" s="15" t="s">
        <v>106</v>
      </c>
      <c r="F6" s="2"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s="14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">
        <v>132</v>
      </c>
      <c r="J11" s="18">
        <v>0</v>
      </c>
      <c r="K11" s="18">
        <v>0</v>
      </c>
    </row>
    <row r="12" spans="1:12" x14ac:dyDescent="0.25">
      <c r="A12" s="14" t="s">
        <v>18</v>
      </c>
      <c r="B12" s="14" t="s">
        <v>19</v>
      </c>
      <c r="C12" s="14">
        <v>20170516</v>
      </c>
      <c r="D12" s="14">
        <v>20170517</v>
      </c>
      <c r="E12" s="14">
        <v>0.32279999999999998</v>
      </c>
      <c r="F12" s="14">
        <v>1.196</v>
      </c>
      <c r="G12" s="14" t="s">
        <v>9</v>
      </c>
      <c r="I12" s="10">
        <v>0</v>
      </c>
      <c r="J12" s="11">
        <v>0</v>
      </c>
      <c r="K12" s="11"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7" t="s">
        <v>9</v>
      </c>
      <c r="H13" s="28"/>
      <c r="I13" s="29" t="s">
        <v>132</v>
      </c>
      <c r="J13" s="30">
        <v>0</v>
      </c>
      <c r="K13" s="30">
        <v>0</v>
      </c>
    </row>
    <row r="14" spans="1:12" x14ac:dyDescent="0.25">
      <c r="A14" s="34" t="s">
        <v>72</v>
      </c>
      <c r="B14" s="17" t="s">
        <v>73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38" t="s">
        <v>132</v>
      </c>
      <c r="J14" s="39">
        <v>0</v>
      </c>
      <c r="K14" s="39">
        <v>0</v>
      </c>
    </row>
    <row r="15" spans="1:12" x14ac:dyDescent="0.25">
      <c r="A15" s="14" t="s">
        <v>32</v>
      </c>
      <c r="B15" s="14" t="s">
        <v>33</v>
      </c>
      <c r="C15" s="14">
        <v>20170529</v>
      </c>
      <c r="D15" s="14">
        <v>20170531</v>
      </c>
      <c r="E15" s="14">
        <v>0.18909999999999999</v>
      </c>
      <c r="F15" s="14">
        <v>0.33410000000000001</v>
      </c>
      <c r="G15" s="14" t="s">
        <v>9</v>
      </c>
      <c r="I15" s="10">
        <v>0</v>
      </c>
      <c r="J15" s="11">
        <v>0</v>
      </c>
      <c r="K15" s="11">
        <v>0</v>
      </c>
      <c r="L15" s="15"/>
    </row>
    <row r="16" spans="1:12" x14ac:dyDescent="0.25">
      <c r="A16" s="15" t="s">
        <v>106</v>
      </c>
      <c r="F16" s="2">
        <v>4.2071899999999998</v>
      </c>
      <c r="I16" s="11"/>
      <c r="J16" s="11"/>
      <c r="K16" s="11"/>
      <c r="L16" s="15"/>
    </row>
    <row r="17" spans="1:12" x14ac:dyDescent="0.25">
      <c r="I17" s="11"/>
      <c r="J17" s="11"/>
      <c r="K17" s="11"/>
      <c r="L17" s="15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s="14" t="s">
        <v>0</v>
      </c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5</v>
      </c>
      <c r="G19" s="14" t="s">
        <v>6</v>
      </c>
      <c r="I19" s="11"/>
      <c r="J19" s="11"/>
      <c r="K19" s="11"/>
    </row>
    <row r="20" spans="1:12" x14ac:dyDescent="0.25">
      <c r="A20" s="14" t="s">
        <v>54</v>
      </c>
      <c r="B20" s="14" t="s">
        <v>55</v>
      </c>
      <c r="C20" s="14">
        <v>20170605</v>
      </c>
      <c r="D20" s="14">
        <v>20170606</v>
      </c>
      <c r="E20" s="14">
        <v>0.64549999999999996</v>
      </c>
      <c r="F20" s="14">
        <v>4.7973999999999997</v>
      </c>
      <c r="G20" s="14" t="s">
        <v>9</v>
      </c>
      <c r="I20" s="10">
        <v>0</v>
      </c>
      <c r="J20" s="11">
        <v>0</v>
      </c>
      <c r="K20" s="11">
        <v>0</v>
      </c>
    </row>
    <row r="21" spans="1:12" ht="15.6" x14ac:dyDescent="0.25">
      <c r="A21" s="14" t="s">
        <v>26</v>
      </c>
      <c r="B21" s="14" t="s">
        <v>27</v>
      </c>
      <c r="C21" s="14">
        <v>20170607</v>
      </c>
      <c r="D21" s="14">
        <v>20170608</v>
      </c>
      <c r="E21" s="14">
        <v>6.8599999999999994E-2</v>
      </c>
      <c r="F21" s="14">
        <v>7.8200000000000006E-2</v>
      </c>
      <c r="G21" s="14" t="s">
        <v>9</v>
      </c>
      <c r="H21" s="25"/>
      <c r="I21" s="10">
        <v>0</v>
      </c>
      <c r="J21" s="11">
        <v>0</v>
      </c>
      <c r="K21" s="11"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">
        <v>132</v>
      </c>
      <c r="J22" s="20">
        <v>0</v>
      </c>
      <c r="K22" s="20"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5"/>
      <c r="I23" s="16" t="s">
        <v>132</v>
      </c>
      <c r="J23" s="11">
        <v>0</v>
      </c>
      <c r="K23" s="11">
        <v>0</v>
      </c>
    </row>
    <row r="24" spans="1:12" ht="15.6" x14ac:dyDescent="0.25">
      <c r="A24" s="14" t="s">
        <v>82</v>
      </c>
      <c r="B24" s="14" t="s">
        <v>83</v>
      </c>
      <c r="C24" s="14">
        <v>20170615</v>
      </c>
      <c r="D24" s="14">
        <v>20170616</v>
      </c>
      <c r="E24" s="14">
        <v>0.25719999999999998</v>
      </c>
      <c r="F24" s="14">
        <v>2.2082000000000002</v>
      </c>
      <c r="G24" s="14" t="s">
        <v>9</v>
      </c>
      <c r="H24" s="25"/>
      <c r="I24" s="10">
        <v>0</v>
      </c>
      <c r="J24" s="11">
        <v>0</v>
      </c>
      <c r="K24" s="11"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">
        <v>132</v>
      </c>
      <c r="J25" s="20">
        <v>0</v>
      </c>
      <c r="K25" s="20"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">
        <v>132</v>
      </c>
      <c r="J26" s="18">
        <v>0</v>
      </c>
      <c r="K26" s="18"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">
        <v>132</v>
      </c>
      <c r="J27" s="11">
        <v>0</v>
      </c>
      <c r="K27" s="11">
        <v>0</v>
      </c>
    </row>
    <row r="28" spans="1:12" ht="15.6" x14ac:dyDescent="0.25">
      <c r="A28" s="14" t="s">
        <v>28</v>
      </c>
      <c r="B28" s="14" t="s">
        <v>29</v>
      </c>
      <c r="C28" s="14">
        <v>20170621</v>
      </c>
      <c r="D28" s="14">
        <v>20170622</v>
      </c>
      <c r="E28" s="14">
        <v>3.2000000000000002E-3</v>
      </c>
      <c r="F28" s="14">
        <v>4.1000000000000003E-3</v>
      </c>
      <c r="G28" s="14" t="s">
        <v>9</v>
      </c>
      <c r="H28" s="25"/>
      <c r="I28" s="10">
        <v>0</v>
      </c>
      <c r="J28" s="11">
        <v>0</v>
      </c>
      <c r="K28" s="11">
        <v>0</v>
      </c>
    </row>
    <row r="29" spans="1:12" ht="15.6" x14ac:dyDescent="0.25">
      <c r="A29" s="34" t="s">
        <v>7</v>
      </c>
      <c r="B29" s="17" t="s">
        <v>8</v>
      </c>
      <c r="C29" s="17">
        <v>20170622</v>
      </c>
      <c r="D29" s="17">
        <v>20170623</v>
      </c>
      <c r="E29" s="17">
        <v>0.48699999999999999</v>
      </c>
      <c r="F29" s="17">
        <v>3.1294</v>
      </c>
      <c r="G29" s="17" t="s">
        <v>126</v>
      </c>
      <c r="H29" s="32"/>
      <c r="I29" s="33" t="s">
        <v>132</v>
      </c>
      <c r="J29" s="31">
        <v>0</v>
      </c>
      <c r="K29" s="31"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">
        <v>132</v>
      </c>
      <c r="J30" s="11">
        <v>0</v>
      </c>
      <c r="K30" s="11"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126</v>
      </c>
      <c r="H31" s="20"/>
      <c r="I31" s="35" t="s">
        <v>132</v>
      </c>
      <c r="J31" s="36">
        <v>0</v>
      </c>
      <c r="K31" s="36">
        <v>0</v>
      </c>
    </row>
    <row r="32" spans="1:12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">
        <v>132</v>
      </c>
      <c r="J32" s="20">
        <v>0</v>
      </c>
      <c r="K32" s="20">
        <v>0</v>
      </c>
    </row>
    <row r="33" spans="1:11" x14ac:dyDescent="0.25">
      <c r="A33" s="14" t="s">
        <v>60</v>
      </c>
      <c r="B33" s="14" t="s">
        <v>61</v>
      </c>
      <c r="C33" s="14">
        <v>20170627</v>
      </c>
      <c r="D33" s="14">
        <v>20170628</v>
      </c>
      <c r="E33" s="14">
        <v>0.14899999999999999</v>
      </c>
      <c r="F33" s="14">
        <v>4.2799999999999998E-2</v>
      </c>
      <c r="G33" s="14" t="s">
        <v>9</v>
      </c>
      <c r="I33" s="10">
        <v>0</v>
      </c>
      <c r="J33" s="11">
        <v>0</v>
      </c>
      <c r="K33" s="11"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">
        <v>132</v>
      </c>
      <c r="J34" s="11">
        <v>0</v>
      </c>
      <c r="K34" s="11"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">
        <v>132</v>
      </c>
      <c r="J35" s="19">
        <v>0</v>
      </c>
      <c r="K35" s="19">
        <v>0</v>
      </c>
    </row>
    <row r="36" spans="1:11" x14ac:dyDescent="0.25">
      <c r="A36" s="15" t="s">
        <v>106</v>
      </c>
      <c r="F36" s="2">
        <v>16.788554999999999</v>
      </c>
      <c r="I36" s="11"/>
      <c r="J36" s="11"/>
      <c r="K36" s="11"/>
    </row>
    <row r="37" spans="1:11" x14ac:dyDescent="0.25">
      <c r="A37" s="15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">
        <v>132</v>
      </c>
      <c r="J40" s="20">
        <v>0</v>
      </c>
      <c r="K40" s="20">
        <v>0</v>
      </c>
    </row>
    <row r="41" spans="1:11" x14ac:dyDescent="0.25">
      <c r="A41" s="14" t="s">
        <v>34</v>
      </c>
      <c r="B41" s="14" t="s">
        <v>35</v>
      </c>
      <c r="C41" s="14">
        <v>20170630</v>
      </c>
      <c r="D41" s="14">
        <v>20170703</v>
      </c>
      <c r="E41" s="14">
        <v>6.3486000000000002</v>
      </c>
      <c r="F41" s="14">
        <v>1.8317000000000001</v>
      </c>
      <c r="G41" s="14" t="s">
        <v>9</v>
      </c>
      <c r="I41" s="10">
        <v>0</v>
      </c>
      <c r="J41" s="11">
        <v>0</v>
      </c>
      <c r="K41" s="11">
        <v>0</v>
      </c>
    </row>
    <row r="42" spans="1:11" x14ac:dyDescent="0.25">
      <c r="A42" s="6" t="s">
        <v>52</v>
      </c>
      <c r="B42" s="8" t="s">
        <v>53</v>
      </c>
      <c r="C42" s="8">
        <v>20170703</v>
      </c>
      <c r="D42" s="8">
        <v>20170704</v>
      </c>
      <c r="E42" s="8">
        <v>2.97</v>
      </c>
      <c r="F42" s="8">
        <v>3.3755000000000002</v>
      </c>
      <c r="G42" s="8" t="s">
        <v>112</v>
      </c>
      <c r="I42" s="9" t="s">
        <v>132</v>
      </c>
      <c r="J42" s="11">
        <v>0</v>
      </c>
      <c r="K42" s="11"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">
        <v>132</v>
      </c>
      <c r="J43" s="11">
        <v>0</v>
      </c>
      <c r="K43" s="11">
        <v>0</v>
      </c>
    </row>
    <row r="44" spans="1:11" x14ac:dyDescent="0.25">
      <c r="A44" s="14" t="s">
        <v>22</v>
      </c>
      <c r="B44" s="14" t="s">
        <v>23</v>
      </c>
      <c r="C44" s="14">
        <v>20170706</v>
      </c>
      <c r="D44" s="14">
        <v>20170707</v>
      </c>
      <c r="E44" s="14">
        <v>0.62790000000000001</v>
      </c>
      <c r="F44" s="14">
        <v>0.59709999999999996</v>
      </c>
      <c r="G44" s="14" t="s">
        <v>9</v>
      </c>
      <c r="I44" s="10">
        <v>0</v>
      </c>
      <c r="J44" s="11">
        <v>0</v>
      </c>
      <c r="K44" s="11">
        <v>0</v>
      </c>
    </row>
    <row r="45" spans="1:11" x14ac:dyDescent="0.25">
      <c r="A45" s="14" t="s">
        <v>50</v>
      </c>
      <c r="B45" s="14" t="s">
        <v>51</v>
      </c>
      <c r="C45" s="14">
        <v>20170706</v>
      </c>
      <c r="D45" s="14">
        <v>20170707</v>
      </c>
      <c r="E45" s="14">
        <v>0.2092</v>
      </c>
      <c r="F45" s="14">
        <v>0.71419999999999995</v>
      </c>
      <c r="G45" s="14" t="s">
        <v>9</v>
      </c>
      <c r="I45" s="10">
        <v>0</v>
      </c>
      <c r="J45" s="11">
        <v>0</v>
      </c>
      <c r="K45" s="11"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">
        <v>132</v>
      </c>
      <c r="J46" s="19">
        <v>0</v>
      </c>
      <c r="K46" s="19"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">
        <v>132</v>
      </c>
      <c r="J47" s="18">
        <v>0</v>
      </c>
      <c r="K47" s="18"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">
        <v>132</v>
      </c>
      <c r="J48" s="20">
        <v>0</v>
      </c>
      <c r="K48" s="20">
        <v>0</v>
      </c>
    </row>
    <row r="49" spans="1:11" x14ac:dyDescent="0.25">
      <c r="A49" s="14" t="s">
        <v>56</v>
      </c>
      <c r="B49" s="14" t="s">
        <v>57</v>
      </c>
      <c r="C49" s="14">
        <v>20170710</v>
      </c>
      <c r="D49" s="14">
        <v>20170711</v>
      </c>
      <c r="E49" s="14">
        <v>0.21429999999999999</v>
      </c>
      <c r="F49" s="14">
        <v>1.2474000000000001</v>
      </c>
      <c r="G49" s="14" t="s">
        <v>9</v>
      </c>
      <c r="I49" s="10">
        <v>0</v>
      </c>
      <c r="J49" s="11">
        <v>0</v>
      </c>
      <c r="K49" s="11">
        <v>0</v>
      </c>
    </row>
    <row r="50" spans="1:11" x14ac:dyDescent="0.25">
      <c r="A50" s="6" t="s">
        <v>44</v>
      </c>
      <c r="B50" s="8" t="s">
        <v>45</v>
      </c>
      <c r="C50" s="8">
        <v>20170711</v>
      </c>
      <c r="D50" s="8">
        <v>20170712</v>
      </c>
      <c r="E50" s="8">
        <v>0.13800000000000001</v>
      </c>
      <c r="F50" s="8">
        <v>0.64900000000000002</v>
      </c>
      <c r="G50" s="8" t="s">
        <v>112</v>
      </c>
      <c r="H50" s="8"/>
      <c r="I50" s="33" t="s">
        <v>133</v>
      </c>
      <c r="J50" s="11">
        <v>0</v>
      </c>
      <c r="K50" s="11"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">
        <v>132</v>
      </c>
      <c r="J51" s="11">
        <v>0</v>
      </c>
      <c r="K51" s="11"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">
        <v>132</v>
      </c>
      <c r="J52" s="19">
        <v>0</v>
      </c>
      <c r="K52" s="19"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">
        <v>132</v>
      </c>
      <c r="J53" s="20">
        <v>0</v>
      </c>
      <c r="K53" s="20">
        <v>0</v>
      </c>
    </row>
    <row r="54" spans="1:11" x14ac:dyDescent="0.25">
      <c r="A54" s="14" t="s">
        <v>98</v>
      </c>
      <c r="B54" s="14" t="s">
        <v>99</v>
      </c>
      <c r="C54" s="14">
        <v>20170712</v>
      </c>
      <c r="D54" s="14">
        <v>20170713</v>
      </c>
      <c r="E54" s="14">
        <v>8.8900000000000007E-2</v>
      </c>
      <c r="F54" s="14">
        <v>0.1986</v>
      </c>
      <c r="G54" s="14" t="s">
        <v>9</v>
      </c>
      <c r="I54" s="10">
        <v>0</v>
      </c>
      <c r="J54" s="11">
        <v>0</v>
      </c>
      <c r="K54" s="11">
        <v>0</v>
      </c>
    </row>
    <row r="55" spans="1:11" x14ac:dyDescent="0.25">
      <c r="A55" s="14" t="s">
        <v>30</v>
      </c>
      <c r="B55" s="14" t="s">
        <v>31</v>
      </c>
      <c r="C55" s="14">
        <v>20170714</v>
      </c>
      <c r="D55" s="14">
        <v>20170717</v>
      </c>
      <c r="E55" s="14">
        <v>5.4000000000000003E-3</v>
      </c>
      <c r="F55" s="14">
        <v>3.0000000000000001E-3</v>
      </c>
      <c r="G55" s="14" t="s">
        <v>9</v>
      </c>
      <c r="I55" s="10">
        <v>0</v>
      </c>
      <c r="J55" s="11">
        <v>0</v>
      </c>
      <c r="K55" s="11"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">
        <v>132</v>
      </c>
      <c r="J56" s="6">
        <v>0</v>
      </c>
      <c r="K56" s="6"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">
        <v>132</v>
      </c>
      <c r="J57" s="20">
        <v>0</v>
      </c>
      <c r="K57" s="20"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122</v>
      </c>
      <c r="H58" s="20"/>
      <c r="I58" s="18" t="s">
        <v>132</v>
      </c>
      <c r="J58" s="20">
        <v>0</v>
      </c>
      <c r="K58" s="20"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">
        <v>132</v>
      </c>
      <c r="J59" s="11">
        <v>0</v>
      </c>
      <c r="K59" s="11">
        <v>0</v>
      </c>
    </row>
    <row r="60" spans="1:11" x14ac:dyDescent="0.25">
      <c r="A60" s="14" t="s">
        <v>38</v>
      </c>
      <c r="B60" s="14" t="s">
        <v>39</v>
      </c>
      <c r="C60" s="14">
        <v>20170726</v>
      </c>
      <c r="D60" s="14">
        <v>20170727</v>
      </c>
      <c r="E60" s="14">
        <v>0.19289999999999999</v>
      </c>
      <c r="F60" s="14">
        <v>0.1434</v>
      </c>
      <c r="G60" s="14" t="s">
        <v>9</v>
      </c>
      <c r="I60" s="10">
        <v>0</v>
      </c>
      <c r="J60" s="11">
        <v>0</v>
      </c>
      <c r="K60" s="11">
        <v>0</v>
      </c>
    </row>
    <row r="61" spans="1:11" x14ac:dyDescent="0.25">
      <c r="A61" s="15" t="s">
        <v>106</v>
      </c>
      <c r="F61" s="2">
        <v>33.686816999999991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s="14" t="s">
        <v>0</v>
      </c>
      <c r="B64" s="14" t="s">
        <v>1</v>
      </c>
      <c r="C64" s="14" t="s">
        <v>2</v>
      </c>
      <c r="D64" s="14" t="s">
        <v>3</v>
      </c>
      <c r="E64" s="14" t="s">
        <v>4</v>
      </c>
      <c r="F64" s="14" t="s">
        <v>5</v>
      </c>
      <c r="G64" s="1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">
        <v>132</v>
      </c>
      <c r="J65" s="20">
        <v>0</v>
      </c>
      <c r="K65" s="20"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">
        <v>132</v>
      </c>
      <c r="J66" s="6">
        <v>0</v>
      </c>
      <c r="K66" s="6"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">
        <v>132</v>
      </c>
      <c r="J67" s="6">
        <v>0</v>
      </c>
      <c r="K67" s="6"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">
        <v>132</v>
      </c>
      <c r="J68" s="6">
        <v>0</v>
      </c>
      <c r="K68" s="6"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">
        <v>132</v>
      </c>
      <c r="J69" s="20">
        <v>0</v>
      </c>
      <c r="K69" s="20"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">
        <v>132</v>
      </c>
      <c r="J70" s="11">
        <v>0</v>
      </c>
      <c r="K70" s="11">
        <v>0</v>
      </c>
    </row>
    <row r="71" spans="1:11" x14ac:dyDescent="0.25">
      <c r="A71" s="15" t="s">
        <v>106</v>
      </c>
      <c r="F71" s="2"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">
        <v>132</v>
      </c>
      <c r="J74" s="18">
        <v>0</v>
      </c>
      <c r="K74" s="18"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">
        <v>132</v>
      </c>
      <c r="J75" s="18">
        <v>0</v>
      </c>
      <c r="K75" s="18"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">
        <v>132</v>
      </c>
      <c r="J76" s="20">
        <v>0</v>
      </c>
      <c r="K76" s="20">
        <v>0</v>
      </c>
    </row>
    <row r="77" spans="1:1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">
        <v>132</v>
      </c>
      <c r="J77" s="20">
        <v>0</v>
      </c>
      <c r="K77" s="20">
        <v>0</v>
      </c>
    </row>
    <row r="78" spans="1:11" x14ac:dyDescent="0.25">
      <c r="A78" s="15" t="s">
        <v>106</v>
      </c>
      <c r="F78" s="2">
        <v>2.2776999999999998</v>
      </c>
    </row>
    <row r="82" spans="1:2" x14ac:dyDescent="0.25">
      <c r="A82" s="15" t="s">
        <v>110</v>
      </c>
      <c r="B82" s="15" t="s">
        <v>111</v>
      </c>
    </row>
    <row r="83" spans="1:2" x14ac:dyDescent="0.25">
      <c r="A83" s="15" t="s">
        <v>115</v>
      </c>
      <c r="B83" s="14">
        <v>1.0547</v>
      </c>
    </row>
    <row r="84" spans="1:2" x14ac:dyDescent="0.25">
      <c r="A84" s="15" t="s">
        <v>116</v>
      </c>
      <c r="B84" s="14">
        <v>5.2618899999999993</v>
      </c>
    </row>
    <row r="85" spans="1:2" x14ac:dyDescent="0.25">
      <c r="A85" s="15" t="s">
        <v>117</v>
      </c>
      <c r="B85" s="14">
        <v>16.356490000000001</v>
      </c>
    </row>
    <row r="86" spans="1:2" x14ac:dyDescent="0.25">
      <c r="A86" s="15" t="s">
        <v>118</v>
      </c>
      <c r="B86" s="14">
        <v>63.74356199999999</v>
      </c>
    </row>
    <row r="87" spans="1:2" x14ac:dyDescent="0.25">
      <c r="A87" s="15"/>
    </row>
    <row r="88" spans="1:2" x14ac:dyDescent="0.25">
      <c r="A88" s="15"/>
    </row>
    <row r="89" spans="1:2" x14ac:dyDescent="0.25">
      <c r="A89" s="15"/>
    </row>
    <row r="90" spans="1:2" x14ac:dyDescent="0.25">
      <c r="A90" s="1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11" sqref="C11"/>
    </sheetView>
  </sheetViews>
  <sheetFormatPr defaultRowHeight="14.4" x14ac:dyDescent="0.25"/>
  <cols>
    <col min="1" max="1" width="11.88671875" style="14" customWidth="1"/>
    <col min="2" max="2" width="8.88671875" style="14"/>
    <col min="3" max="3" width="11.44140625" style="14" customWidth="1"/>
    <col min="4" max="4" width="9.44140625" style="14" bestFit="1" customWidth="1"/>
    <col min="5" max="6" width="9" style="14" bestFit="1" customWidth="1"/>
    <col min="7" max="7" width="21.44140625" style="14" customWidth="1"/>
    <col min="8" max="8" width="11.21875" style="14" customWidth="1"/>
    <col min="9" max="9" width="16.21875" style="14" customWidth="1"/>
    <col min="10" max="10" width="11" style="14" customWidth="1"/>
    <col min="11" max="11" width="10.88671875" style="14" customWidth="1"/>
    <col min="12" max="16384" width="8.88671875" style="14"/>
  </cols>
  <sheetData>
    <row r="3" spans="1:12" x14ac:dyDescent="0.25">
      <c r="A3" s="2" t="s">
        <v>113</v>
      </c>
    </row>
    <row r="4" spans="1:12" x14ac:dyDescent="0.25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I4" s="14" t="s">
        <v>119</v>
      </c>
      <c r="J4" s="14" t="s">
        <v>120</v>
      </c>
      <c r="K4" s="14" t="s">
        <v>121</v>
      </c>
    </row>
    <row r="5" spans="1:12" ht="15.6" x14ac:dyDescent="0.25">
      <c r="A5" s="6" t="s">
        <v>62</v>
      </c>
      <c r="B5" s="8" t="s">
        <v>63</v>
      </c>
      <c r="C5" s="8">
        <v>20170328</v>
      </c>
      <c r="D5" s="8">
        <v>20170329</v>
      </c>
      <c r="E5" s="8">
        <v>0.39</v>
      </c>
      <c r="F5" s="8">
        <v>1.0547</v>
      </c>
      <c r="G5" s="8" t="s">
        <v>114</v>
      </c>
      <c r="H5" s="25"/>
      <c r="I5" s="9" t="s">
        <v>129</v>
      </c>
      <c r="J5" s="11" t="s">
        <v>130</v>
      </c>
      <c r="K5" s="11" t="s">
        <v>131</v>
      </c>
    </row>
    <row r="6" spans="1:12" x14ac:dyDescent="0.25">
      <c r="A6" s="15" t="s">
        <v>106</v>
      </c>
      <c r="F6" s="2"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s="14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">
        <v>134</v>
      </c>
      <c r="J11" s="20">
        <v>0</v>
      </c>
      <c r="K11" s="20">
        <v>0</v>
      </c>
    </row>
    <row r="12" spans="1:12" x14ac:dyDescent="0.25">
      <c r="A12" s="14" t="s">
        <v>18</v>
      </c>
      <c r="B12" s="14" t="s">
        <v>19</v>
      </c>
      <c r="C12" s="14">
        <v>20170516</v>
      </c>
      <c r="D12" s="14">
        <v>20170517</v>
      </c>
      <c r="E12" s="14">
        <v>0.32279999999999998</v>
      </c>
      <c r="F12" s="14">
        <v>1.196</v>
      </c>
      <c r="G12" s="14" t="s">
        <v>9</v>
      </c>
      <c r="I12" s="10">
        <v>0</v>
      </c>
      <c r="J12" s="11">
        <v>0</v>
      </c>
      <c r="K12" s="11"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7" t="s">
        <v>9</v>
      </c>
      <c r="H13" s="28"/>
      <c r="I13" s="29" t="s">
        <v>132</v>
      </c>
      <c r="J13" s="30">
        <v>0</v>
      </c>
      <c r="K13" s="30">
        <v>0</v>
      </c>
    </row>
    <row r="14" spans="1:12" x14ac:dyDescent="0.25">
      <c r="A14" s="14" t="s">
        <v>72</v>
      </c>
      <c r="B14" s="14" t="s">
        <v>73</v>
      </c>
      <c r="C14" s="14">
        <v>20170518</v>
      </c>
      <c r="D14" s="14">
        <v>20170519</v>
      </c>
      <c r="E14" s="14">
        <v>4.9599999999999998E-2</v>
      </c>
      <c r="F14" s="14">
        <v>0.11840000000000001</v>
      </c>
      <c r="G14" s="14" t="s">
        <v>9</v>
      </c>
      <c r="I14" s="10">
        <v>0</v>
      </c>
      <c r="J14" s="11">
        <v>0</v>
      </c>
      <c r="K14" s="11">
        <v>0</v>
      </c>
    </row>
    <row r="15" spans="1:12" x14ac:dyDescent="0.25">
      <c r="A15" s="14" t="s">
        <v>32</v>
      </c>
      <c r="B15" s="14" t="s">
        <v>33</v>
      </c>
      <c r="C15" s="14">
        <v>20170529</v>
      </c>
      <c r="D15" s="14">
        <v>20170531</v>
      </c>
      <c r="E15" s="14">
        <v>0.18909999999999999</v>
      </c>
      <c r="F15" s="14">
        <v>0.33410000000000001</v>
      </c>
      <c r="G15" s="14" t="s">
        <v>9</v>
      </c>
      <c r="I15" s="10">
        <v>0</v>
      </c>
      <c r="J15" s="11">
        <v>0</v>
      </c>
      <c r="K15" s="11">
        <v>0</v>
      </c>
      <c r="L15" s="15"/>
    </row>
    <row r="16" spans="1:12" x14ac:dyDescent="0.25">
      <c r="A16" s="15" t="s">
        <v>106</v>
      </c>
      <c r="F16" s="2">
        <v>3.9130999999999996</v>
      </c>
      <c r="I16" s="11"/>
      <c r="J16" s="11"/>
      <c r="K16" s="11"/>
      <c r="L16" s="15"/>
    </row>
    <row r="17" spans="1:12" x14ac:dyDescent="0.25">
      <c r="I17" s="11"/>
      <c r="J17" s="11"/>
      <c r="K17" s="11"/>
      <c r="L17" s="15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s="14" t="s">
        <v>0</v>
      </c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5</v>
      </c>
      <c r="G19" s="14" t="s">
        <v>6</v>
      </c>
      <c r="I19" s="11"/>
      <c r="J19" s="11"/>
      <c r="K19" s="11"/>
    </row>
    <row r="20" spans="1:12" x14ac:dyDescent="0.25">
      <c r="A20" s="14" t="s">
        <v>54</v>
      </c>
      <c r="B20" s="14" t="s">
        <v>55</v>
      </c>
      <c r="C20" s="14">
        <v>20170605</v>
      </c>
      <c r="D20" s="14">
        <v>20170606</v>
      </c>
      <c r="E20" s="14">
        <v>0.64549999999999996</v>
      </c>
      <c r="F20" s="14">
        <v>4.7973999999999997</v>
      </c>
      <c r="G20" s="14" t="s">
        <v>9</v>
      </c>
      <c r="I20" s="10">
        <v>0</v>
      </c>
      <c r="J20" s="11">
        <v>0</v>
      </c>
      <c r="K20" s="11">
        <v>0</v>
      </c>
    </row>
    <row r="21" spans="1:12" ht="15.6" x14ac:dyDescent="0.25">
      <c r="A21" s="14" t="s">
        <v>26</v>
      </c>
      <c r="B21" s="14" t="s">
        <v>27</v>
      </c>
      <c r="C21" s="14">
        <v>20170607</v>
      </c>
      <c r="D21" s="14">
        <v>20170608</v>
      </c>
      <c r="E21" s="14">
        <v>6.8599999999999994E-2</v>
      </c>
      <c r="F21" s="14">
        <v>7.8200000000000006E-2</v>
      </c>
      <c r="G21" s="14" t="s">
        <v>9</v>
      </c>
      <c r="H21" s="25"/>
      <c r="I21" s="10">
        <v>0</v>
      </c>
      <c r="J21" s="11">
        <v>0</v>
      </c>
      <c r="K21" s="11"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">
        <v>132</v>
      </c>
      <c r="J22" s="20">
        <v>0</v>
      </c>
      <c r="K22" s="20"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5"/>
      <c r="I23" s="16" t="s">
        <v>132</v>
      </c>
      <c r="J23" s="11">
        <v>0</v>
      </c>
      <c r="K23" s="11">
        <v>0</v>
      </c>
    </row>
    <row r="24" spans="1:12" ht="15.6" x14ac:dyDescent="0.25">
      <c r="A24" s="14" t="s">
        <v>82</v>
      </c>
      <c r="B24" s="14" t="s">
        <v>83</v>
      </c>
      <c r="C24" s="14">
        <v>20170615</v>
      </c>
      <c r="D24" s="14">
        <v>20170616</v>
      </c>
      <c r="E24" s="14">
        <v>0.25719999999999998</v>
      </c>
      <c r="F24" s="14">
        <v>2.2082000000000002</v>
      </c>
      <c r="G24" s="14" t="s">
        <v>9</v>
      </c>
      <c r="H24" s="25"/>
      <c r="I24" s="10">
        <v>0</v>
      </c>
      <c r="J24" s="11">
        <v>0</v>
      </c>
      <c r="K24" s="11"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">
        <v>132</v>
      </c>
      <c r="J25" s="20">
        <v>0</v>
      </c>
      <c r="K25" s="20"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">
        <v>132</v>
      </c>
      <c r="J26" s="18">
        <v>0</v>
      </c>
      <c r="K26" s="18"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">
        <v>132</v>
      </c>
      <c r="J27" s="11">
        <v>0</v>
      </c>
      <c r="K27" s="11">
        <v>0</v>
      </c>
    </row>
    <row r="28" spans="1:12" ht="15.6" x14ac:dyDescent="0.25">
      <c r="A28" s="14" t="s">
        <v>28</v>
      </c>
      <c r="B28" s="14" t="s">
        <v>29</v>
      </c>
      <c r="C28" s="14">
        <v>20170621</v>
      </c>
      <c r="D28" s="14">
        <v>20170622</v>
      </c>
      <c r="E28" s="14">
        <v>3.2000000000000002E-3</v>
      </c>
      <c r="F28" s="14">
        <v>4.1000000000000003E-3</v>
      </c>
      <c r="G28" s="14" t="s">
        <v>9</v>
      </c>
      <c r="H28" s="25"/>
      <c r="I28" s="10">
        <v>0</v>
      </c>
      <c r="J28" s="11">
        <v>0</v>
      </c>
      <c r="K28" s="11">
        <v>0</v>
      </c>
    </row>
    <row r="29" spans="1:12" ht="15.6" x14ac:dyDescent="0.25">
      <c r="A29" s="34" t="s">
        <v>7</v>
      </c>
      <c r="B29" s="17" t="s">
        <v>8</v>
      </c>
      <c r="C29" s="17">
        <v>20170622</v>
      </c>
      <c r="D29" s="17">
        <v>20170623</v>
      </c>
      <c r="E29" s="17">
        <v>0.48699999999999999</v>
      </c>
      <c r="F29" s="17">
        <v>3.1294</v>
      </c>
      <c r="G29" s="17" t="s">
        <v>126</v>
      </c>
      <c r="H29" s="32"/>
      <c r="I29" s="33" t="s">
        <v>132</v>
      </c>
      <c r="J29" s="31">
        <v>0</v>
      </c>
      <c r="K29" s="31"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">
        <v>132</v>
      </c>
      <c r="J30" s="11">
        <v>0</v>
      </c>
      <c r="K30" s="11"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126</v>
      </c>
      <c r="H31" s="20"/>
      <c r="I31" s="35" t="s">
        <v>132</v>
      </c>
      <c r="J31" s="36">
        <v>0</v>
      </c>
      <c r="K31" s="36">
        <v>0</v>
      </c>
    </row>
    <row r="32" spans="1:12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">
        <v>132</v>
      </c>
      <c r="J32" s="20">
        <v>0</v>
      </c>
      <c r="K32" s="20">
        <v>0</v>
      </c>
    </row>
    <row r="33" spans="1:11" x14ac:dyDescent="0.25">
      <c r="A33" s="14" t="s">
        <v>60</v>
      </c>
      <c r="B33" s="14" t="s">
        <v>61</v>
      </c>
      <c r="C33" s="14">
        <v>20170627</v>
      </c>
      <c r="D33" s="14">
        <v>20170628</v>
      </c>
      <c r="E33" s="14">
        <v>0.14899999999999999</v>
      </c>
      <c r="F33" s="14">
        <v>4.2799999999999998E-2</v>
      </c>
      <c r="G33" s="14" t="s">
        <v>9</v>
      </c>
      <c r="I33" s="10">
        <v>0</v>
      </c>
      <c r="J33" s="11">
        <v>0</v>
      </c>
      <c r="K33" s="11"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">
        <v>132</v>
      </c>
      <c r="J34" s="11">
        <v>0</v>
      </c>
      <c r="K34" s="11"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">
        <v>132</v>
      </c>
      <c r="J35" s="19">
        <v>0</v>
      </c>
      <c r="K35" s="19">
        <v>0</v>
      </c>
    </row>
    <row r="36" spans="1:11" x14ac:dyDescent="0.25">
      <c r="A36" s="15" t="s">
        <v>106</v>
      </c>
      <c r="F36" s="2">
        <v>16.788554999999999</v>
      </c>
      <c r="I36" s="11"/>
      <c r="J36" s="11"/>
      <c r="K36" s="11"/>
    </row>
    <row r="37" spans="1:11" x14ac:dyDescent="0.25">
      <c r="A37" s="15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">
        <v>132</v>
      </c>
      <c r="J40" s="20">
        <v>0</v>
      </c>
      <c r="K40" s="20">
        <v>0</v>
      </c>
    </row>
    <row r="41" spans="1:11" x14ac:dyDescent="0.25">
      <c r="A41" s="14" t="s">
        <v>34</v>
      </c>
      <c r="B41" s="14" t="s">
        <v>35</v>
      </c>
      <c r="C41" s="14">
        <v>20170630</v>
      </c>
      <c r="D41" s="14">
        <v>20170703</v>
      </c>
      <c r="E41" s="14">
        <v>6.3486000000000002</v>
      </c>
      <c r="F41" s="14">
        <v>1.8317000000000001</v>
      </c>
      <c r="G41" s="14" t="s">
        <v>9</v>
      </c>
      <c r="I41" s="10">
        <v>0</v>
      </c>
      <c r="J41" s="11">
        <v>0</v>
      </c>
      <c r="K41" s="11">
        <v>0</v>
      </c>
    </row>
    <row r="42" spans="1:11" x14ac:dyDescent="0.25">
      <c r="A42" s="6" t="s">
        <v>52</v>
      </c>
      <c r="B42" s="8" t="s">
        <v>53</v>
      </c>
      <c r="C42" s="8">
        <v>20170703</v>
      </c>
      <c r="D42" s="8">
        <v>20170704</v>
      </c>
      <c r="E42" s="8">
        <v>2.97</v>
      </c>
      <c r="F42" s="8">
        <v>3.3755000000000002</v>
      </c>
      <c r="G42" s="8" t="s">
        <v>112</v>
      </c>
      <c r="I42" s="9" t="s">
        <v>132</v>
      </c>
      <c r="J42" s="11">
        <v>0</v>
      </c>
      <c r="K42" s="11"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">
        <v>132</v>
      </c>
      <c r="J43" s="11">
        <v>0</v>
      </c>
      <c r="K43" s="11">
        <v>0</v>
      </c>
    </row>
    <row r="44" spans="1:11" x14ac:dyDescent="0.25">
      <c r="A44" s="14" t="s">
        <v>22</v>
      </c>
      <c r="B44" s="14" t="s">
        <v>23</v>
      </c>
      <c r="C44" s="14">
        <v>20170706</v>
      </c>
      <c r="D44" s="14">
        <v>20170707</v>
      </c>
      <c r="E44" s="14">
        <v>0.62790000000000001</v>
      </c>
      <c r="F44" s="14">
        <v>0.59709999999999996</v>
      </c>
      <c r="G44" s="14" t="s">
        <v>9</v>
      </c>
      <c r="I44" s="10">
        <v>0</v>
      </c>
      <c r="J44" s="11">
        <v>0</v>
      </c>
      <c r="K44" s="11">
        <v>0</v>
      </c>
    </row>
    <row r="45" spans="1:11" x14ac:dyDescent="0.25">
      <c r="A45" s="14" t="s">
        <v>50</v>
      </c>
      <c r="B45" s="14" t="s">
        <v>51</v>
      </c>
      <c r="C45" s="14">
        <v>20170706</v>
      </c>
      <c r="D45" s="14">
        <v>20170707</v>
      </c>
      <c r="E45" s="14">
        <v>0.2092</v>
      </c>
      <c r="F45" s="14">
        <v>0.71419999999999995</v>
      </c>
      <c r="G45" s="14" t="s">
        <v>9</v>
      </c>
      <c r="I45" s="10">
        <v>0</v>
      </c>
      <c r="J45" s="11">
        <v>0</v>
      </c>
      <c r="K45" s="11"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">
        <v>132</v>
      </c>
      <c r="J46" s="19">
        <v>0</v>
      </c>
      <c r="K46" s="19"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">
        <v>132</v>
      </c>
      <c r="J47" s="18">
        <v>0</v>
      </c>
      <c r="K47" s="18"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">
        <v>132</v>
      </c>
      <c r="J48" s="20">
        <v>0</v>
      </c>
      <c r="K48" s="20">
        <v>0</v>
      </c>
    </row>
    <row r="49" spans="1:11" x14ac:dyDescent="0.25">
      <c r="A49" s="14" t="s">
        <v>56</v>
      </c>
      <c r="B49" s="14" t="s">
        <v>57</v>
      </c>
      <c r="C49" s="14">
        <v>20170710</v>
      </c>
      <c r="D49" s="14">
        <v>20170711</v>
      </c>
      <c r="E49" s="14">
        <v>0.21429999999999999</v>
      </c>
      <c r="F49" s="14">
        <v>1.2474000000000001</v>
      </c>
      <c r="G49" s="14" t="s">
        <v>9</v>
      </c>
      <c r="I49" s="10">
        <v>0</v>
      </c>
      <c r="J49" s="11">
        <v>0</v>
      </c>
      <c r="K49" s="11">
        <v>0</v>
      </c>
    </row>
    <row r="50" spans="1:11" x14ac:dyDescent="0.25">
      <c r="A50" s="6" t="s">
        <v>44</v>
      </c>
      <c r="B50" s="8" t="s">
        <v>45</v>
      </c>
      <c r="C50" s="8">
        <v>20170711</v>
      </c>
      <c r="D50" s="8">
        <v>20170712</v>
      </c>
      <c r="E50" s="8">
        <v>0.13800000000000001</v>
      </c>
      <c r="F50" s="8">
        <v>0.64900000000000002</v>
      </c>
      <c r="G50" s="8" t="s">
        <v>112</v>
      </c>
      <c r="H50" s="8"/>
      <c r="I50" s="33" t="s">
        <v>133</v>
      </c>
      <c r="J50" s="11">
        <v>0</v>
      </c>
      <c r="K50" s="11"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">
        <v>132</v>
      </c>
      <c r="J51" s="11">
        <v>0</v>
      </c>
      <c r="K51" s="11"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">
        <v>132</v>
      </c>
      <c r="J52" s="19">
        <v>0</v>
      </c>
      <c r="K52" s="19"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">
        <v>132</v>
      </c>
      <c r="J53" s="20">
        <v>0</v>
      </c>
      <c r="K53" s="20">
        <v>0</v>
      </c>
    </row>
    <row r="54" spans="1:11" x14ac:dyDescent="0.25">
      <c r="A54" s="14" t="s">
        <v>98</v>
      </c>
      <c r="B54" s="14" t="s">
        <v>99</v>
      </c>
      <c r="C54" s="14">
        <v>20170712</v>
      </c>
      <c r="D54" s="14">
        <v>20170713</v>
      </c>
      <c r="E54" s="14">
        <v>8.8900000000000007E-2</v>
      </c>
      <c r="F54" s="14">
        <v>0.1986</v>
      </c>
      <c r="G54" s="14" t="s">
        <v>9</v>
      </c>
      <c r="I54" s="10">
        <v>0</v>
      </c>
      <c r="J54" s="11">
        <v>0</v>
      </c>
      <c r="K54" s="11">
        <v>0</v>
      </c>
    </row>
    <row r="55" spans="1:11" x14ac:dyDescent="0.25">
      <c r="A55" s="14" t="s">
        <v>30</v>
      </c>
      <c r="B55" s="14" t="s">
        <v>31</v>
      </c>
      <c r="C55" s="14">
        <v>20170714</v>
      </c>
      <c r="D55" s="14">
        <v>20170717</v>
      </c>
      <c r="E55" s="14">
        <v>5.4000000000000003E-3</v>
      </c>
      <c r="F55" s="14">
        <v>3.0000000000000001E-3</v>
      </c>
      <c r="G55" s="14" t="s">
        <v>9</v>
      </c>
      <c r="I55" s="10">
        <v>0</v>
      </c>
      <c r="J55" s="11">
        <v>0</v>
      </c>
      <c r="K55" s="11"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">
        <v>132</v>
      </c>
      <c r="J56" s="6">
        <v>0</v>
      </c>
      <c r="K56" s="6"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">
        <v>132</v>
      </c>
      <c r="J57" s="20">
        <v>0</v>
      </c>
      <c r="K57" s="20"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122</v>
      </c>
      <c r="H58" s="20"/>
      <c r="I58" s="18" t="s">
        <v>132</v>
      </c>
      <c r="J58" s="20">
        <v>0</v>
      </c>
      <c r="K58" s="20"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">
        <v>132</v>
      </c>
      <c r="J59" s="11">
        <v>0</v>
      </c>
      <c r="K59" s="11">
        <v>0</v>
      </c>
    </row>
    <row r="60" spans="1:11" x14ac:dyDescent="0.25">
      <c r="A60" s="14" t="s">
        <v>38</v>
      </c>
      <c r="B60" s="14" t="s">
        <v>39</v>
      </c>
      <c r="C60" s="14">
        <v>20170726</v>
      </c>
      <c r="D60" s="14">
        <v>20170727</v>
      </c>
      <c r="E60" s="14">
        <v>0.19289999999999999</v>
      </c>
      <c r="F60" s="14">
        <v>0.1434</v>
      </c>
      <c r="G60" s="14" t="s">
        <v>9</v>
      </c>
      <c r="I60" s="10">
        <v>0</v>
      </c>
      <c r="J60" s="11">
        <v>0</v>
      </c>
      <c r="K60" s="11">
        <v>0</v>
      </c>
    </row>
    <row r="61" spans="1:11" x14ac:dyDescent="0.25">
      <c r="A61" s="15" t="s">
        <v>106</v>
      </c>
      <c r="F61" s="2">
        <v>33.686816999999991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s="14" t="s">
        <v>0</v>
      </c>
      <c r="B64" s="14" t="s">
        <v>1</v>
      </c>
      <c r="C64" s="14" t="s">
        <v>2</v>
      </c>
      <c r="D64" s="14" t="s">
        <v>3</v>
      </c>
      <c r="E64" s="14" t="s">
        <v>4</v>
      </c>
      <c r="F64" s="14" t="s">
        <v>5</v>
      </c>
      <c r="G64" s="1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">
        <v>132</v>
      </c>
      <c r="J65" s="20">
        <v>0</v>
      </c>
      <c r="K65" s="20"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">
        <v>132</v>
      </c>
      <c r="J66" s="6">
        <v>0</v>
      </c>
      <c r="K66" s="6"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">
        <v>132</v>
      </c>
      <c r="J67" s="6">
        <v>0</v>
      </c>
      <c r="K67" s="6"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">
        <v>132</v>
      </c>
      <c r="J68" s="6">
        <v>0</v>
      </c>
      <c r="K68" s="6"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">
        <v>132</v>
      </c>
      <c r="J69" s="20">
        <v>0</v>
      </c>
      <c r="K69" s="20"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">
        <v>132</v>
      </c>
      <c r="J70" s="11">
        <v>0</v>
      </c>
      <c r="K70" s="11">
        <v>0</v>
      </c>
    </row>
    <row r="71" spans="1:11" x14ac:dyDescent="0.25">
      <c r="A71" s="15" t="s">
        <v>106</v>
      </c>
      <c r="F71" s="2"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">
        <v>132</v>
      </c>
      <c r="J74" s="18">
        <v>0</v>
      </c>
      <c r="K74" s="18"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">
        <v>132</v>
      </c>
      <c r="J75" s="18">
        <v>0</v>
      </c>
      <c r="K75" s="18"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">
        <v>132</v>
      </c>
      <c r="J76" s="20">
        <v>0</v>
      </c>
      <c r="K76" s="20">
        <v>0</v>
      </c>
    </row>
    <row r="77" spans="1:1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">
        <v>132</v>
      </c>
      <c r="J77" s="20">
        <v>0</v>
      </c>
      <c r="K77" s="20">
        <v>0</v>
      </c>
    </row>
    <row r="78" spans="1:11" x14ac:dyDescent="0.25">
      <c r="A78" s="15" t="s">
        <v>106</v>
      </c>
      <c r="F78" s="2">
        <v>2.2776999999999998</v>
      </c>
    </row>
    <row r="82" spans="1:2" x14ac:dyDescent="0.25">
      <c r="A82" s="15" t="s">
        <v>110</v>
      </c>
      <c r="B82" s="15" t="s">
        <v>111</v>
      </c>
    </row>
    <row r="83" spans="1:2" x14ac:dyDescent="0.25">
      <c r="A83" s="15" t="s">
        <v>115</v>
      </c>
      <c r="B83" s="14">
        <v>1.0547</v>
      </c>
    </row>
    <row r="84" spans="1:2" x14ac:dyDescent="0.25">
      <c r="A84" s="15" t="s">
        <v>116</v>
      </c>
      <c r="B84" s="14">
        <v>4.9677999999999995</v>
      </c>
    </row>
    <row r="85" spans="1:2" x14ac:dyDescent="0.25">
      <c r="A85" s="15" t="s">
        <v>117</v>
      </c>
      <c r="B85" s="14">
        <v>16.0624</v>
      </c>
    </row>
    <row r="86" spans="1:2" x14ac:dyDescent="0.25">
      <c r="A86" s="15" t="s">
        <v>118</v>
      </c>
      <c r="B86" s="14">
        <v>63.449471999999993</v>
      </c>
    </row>
    <row r="87" spans="1:2" x14ac:dyDescent="0.25">
      <c r="A87" s="15"/>
    </row>
    <row r="88" spans="1:2" x14ac:dyDescent="0.25">
      <c r="A88" s="15"/>
    </row>
    <row r="89" spans="1:2" x14ac:dyDescent="0.25">
      <c r="A89" s="15"/>
    </row>
    <row r="90" spans="1:2" x14ac:dyDescent="0.25">
      <c r="A90" s="15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模板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2017-04-17T00:48:50Z</dcterms:modified>
</cp:coreProperties>
</file>