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08_Open" sheetId="2" r:id="rId1"/>
  </sheets>
  <calcPr calcId="162913"/>
</workbook>
</file>

<file path=xl/calcChain.xml><?xml version="1.0" encoding="utf-8"?>
<calcChain xmlns="http://schemas.openxmlformats.org/spreadsheetml/2006/main">
  <c r="E44" i="2" l="1"/>
  <c r="B38" i="2" l="1"/>
  <c r="B28" i="2"/>
  <c r="B26" i="2"/>
  <c r="B25" i="2"/>
  <c r="B29" i="2"/>
  <c r="B27" i="2"/>
</calcChain>
</file>

<file path=xl/comments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<sst xmlns="http://schemas.openxmlformats.org/spreadsheetml/2006/main" count="80" uniqueCount="74">
  <si>
    <t>账户信息汇总</t>
    <phoneticPr fontId="20" type="noConversion"/>
  </si>
  <si>
    <t>期权做市期货账户2111</t>
    <phoneticPr fontId="20" type="noConversion"/>
  </si>
  <si>
    <t>资金余额</t>
    <phoneticPr fontId="20" type="noConversion"/>
  </si>
  <si>
    <t>期货总持仓</t>
    <phoneticPr fontId="20" type="noConversion"/>
  </si>
  <si>
    <t>多头</t>
    <phoneticPr fontId="20" type="noConversion"/>
  </si>
  <si>
    <t>空头</t>
    <phoneticPr fontId="20" type="noConversion"/>
  </si>
  <si>
    <t>ETF市值</t>
    <phoneticPr fontId="20" type="noConversion"/>
  </si>
  <si>
    <t>可用金额</t>
    <phoneticPr fontId="20" type="noConversion"/>
  </si>
  <si>
    <t>IH 1804</t>
    <phoneticPr fontId="20" type="noConversion"/>
  </si>
  <si>
    <t>总资产</t>
    <phoneticPr fontId="20" type="noConversion"/>
  </si>
  <si>
    <t>保证金</t>
    <phoneticPr fontId="20" type="noConversion"/>
  </si>
  <si>
    <t>IH 1805</t>
    <phoneticPr fontId="20" type="noConversion"/>
  </si>
  <si>
    <t>配置文件限额</t>
    <phoneticPr fontId="20" type="noConversion"/>
  </si>
  <si>
    <t>IH 1806</t>
    <phoneticPr fontId="20" type="noConversion"/>
  </si>
  <si>
    <t>初始资金</t>
    <phoneticPr fontId="20" type="noConversion"/>
  </si>
  <si>
    <t>IH 1809</t>
    <phoneticPr fontId="20" type="noConversion"/>
  </si>
  <si>
    <t>日交易费</t>
    <phoneticPr fontId="20" type="noConversion"/>
  </si>
  <si>
    <t>IF 1804</t>
    <phoneticPr fontId="20" type="noConversion"/>
  </si>
  <si>
    <t>日回购利息</t>
    <phoneticPr fontId="20" type="noConversion"/>
  </si>
  <si>
    <t>日成交张数</t>
    <phoneticPr fontId="20" type="noConversion"/>
  </si>
  <si>
    <t>日回购本金</t>
    <phoneticPr fontId="20" type="noConversion"/>
  </si>
  <si>
    <t>总交易费用</t>
    <phoneticPr fontId="20" type="noConversion"/>
  </si>
  <si>
    <t>期货多头汇总</t>
    <phoneticPr fontId="20" type="noConversion"/>
  </si>
  <si>
    <t>总回购利息</t>
    <phoneticPr fontId="20" type="noConversion"/>
  </si>
  <si>
    <t>2018年期权交易费用</t>
    <phoneticPr fontId="20" type="noConversion"/>
  </si>
  <si>
    <t>期货空头汇总</t>
    <phoneticPr fontId="20" type="noConversion"/>
  </si>
  <si>
    <t>日交易费</t>
    <phoneticPr fontId="20" type="noConversion"/>
  </si>
  <si>
    <t>期货持仓市值</t>
    <phoneticPr fontId="20" type="noConversion"/>
  </si>
  <si>
    <t>总交易费用</t>
    <phoneticPr fontId="20" type="noConversion"/>
  </si>
  <si>
    <t>多头持仓市值</t>
    <phoneticPr fontId="20" type="noConversion"/>
  </si>
  <si>
    <t>ETF份额</t>
    <phoneticPr fontId="20" type="noConversion"/>
  </si>
  <si>
    <t>空头持仓市值</t>
    <phoneticPr fontId="20" type="noConversion"/>
  </si>
  <si>
    <t>2018年现货交易费用</t>
    <phoneticPr fontId="20" type="noConversion"/>
  </si>
  <si>
    <t>轧差市值</t>
    <phoneticPr fontId="20" type="noConversion"/>
  </si>
  <si>
    <t>2018回购利息</t>
    <phoneticPr fontId="20" type="noConversion"/>
  </si>
  <si>
    <t>当前账户余额</t>
    <phoneticPr fontId="20" type="noConversion"/>
  </si>
  <si>
    <t>盈亏</t>
    <phoneticPr fontId="20" type="noConversion"/>
  </si>
  <si>
    <t>手续费合计</t>
    <phoneticPr fontId="20" type="noConversion"/>
  </si>
  <si>
    <t>交易所手续费</t>
    <phoneticPr fontId="20" type="noConversion"/>
  </si>
  <si>
    <t>客户手续费</t>
    <phoneticPr fontId="20" type="noConversion"/>
  </si>
  <si>
    <t>交割费用</t>
    <phoneticPr fontId="20" type="noConversion"/>
  </si>
  <si>
    <t>资金情况汇总</t>
    <phoneticPr fontId="20" type="noConversion"/>
  </si>
  <si>
    <t>委托费用</t>
    <phoneticPr fontId="20" type="noConversion"/>
  </si>
  <si>
    <t>投入本金总额</t>
    <phoneticPr fontId="20" type="noConversion"/>
  </si>
  <si>
    <t>汇总</t>
    <phoneticPr fontId="20" type="noConversion"/>
  </si>
  <si>
    <t>使用资金总额</t>
    <phoneticPr fontId="20" type="noConversion"/>
  </si>
  <si>
    <t>昨日交易费用</t>
    <phoneticPr fontId="20" type="noConversion"/>
  </si>
  <si>
    <t>交易费用总额</t>
    <phoneticPr fontId="20" type="noConversion"/>
  </si>
  <si>
    <t>2018年期货交易费用</t>
    <phoneticPr fontId="20" type="noConversion"/>
  </si>
  <si>
    <t>昨日交易费用汇总</t>
    <phoneticPr fontId="20" type="noConversion"/>
  </si>
  <si>
    <t>2018年交易费用总额</t>
    <phoneticPr fontId="20" type="noConversion"/>
  </si>
  <si>
    <t>期权信息汇总</t>
    <phoneticPr fontId="20" type="noConversion"/>
  </si>
  <si>
    <t>期权合约持仓</t>
    <phoneticPr fontId="20" type="noConversion"/>
  </si>
  <si>
    <t>风险敞口指标</t>
    <phoneticPr fontId="20" type="noConversion"/>
  </si>
  <si>
    <t>3月</t>
    <phoneticPr fontId="20" type="noConversion"/>
  </si>
  <si>
    <t>Cash Delta</t>
    <phoneticPr fontId="20" type="noConversion"/>
  </si>
  <si>
    <t>4月</t>
    <phoneticPr fontId="20" type="noConversion"/>
  </si>
  <si>
    <t>C.Gamma 1%</t>
    <phoneticPr fontId="20" type="noConversion"/>
  </si>
  <si>
    <t>6月</t>
    <phoneticPr fontId="20" type="noConversion"/>
  </si>
  <si>
    <t>Vega</t>
    <phoneticPr fontId="20" type="noConversion"/>
  </si>
  <si>
    <t>9月</t>
    <phoneticPr fontId="20" type="noConversion"/>
  </si>
  <si>
    <t>Theta</t>
    <phoneticPr fontId="20" type="noConversion"/>
  </si>
  <si>
    <t>汇总</t>
    <phoneticPr fontId="20" type="noConversion"/>
  </si>
  <si>
    <t>多头持仓</t>
    <phoneticPr fontId="20" type="noConversion"/>
  </si>
  <si>
    <t>盈亏指标</t>
    <phoneticPr fontId="20" type="noConversion"/>
  </si>
  <si>
    <t>空头持仓</t>
    <phoneticPr fontId="20" type="noConversion"/>
  </si>
  <si>
    <t>理论盈亏</t>
    <phoneticPr fontId="20" type="noConversion"/>
  </si>
  <si>
    <t>当日理论盈亏</t>
    <phoneticPr fontId="20" type="noConversion"/>
  </si>
  <si>
    <t>每日交易盈亏</t>
    <phoneticPr fontId="20" type="noConversion"/>
  </si>
  <si>
    <t>每日持仓盈亏</t>
    <phoneticPr fontId="20" type="noConversion"/>
  </si>
  <si>
    <t>期权自营现货账户306：</t>
    <phoneticPr fontId="19" type="noConversion"/>
  </si>
  <si>
    <t>期权做市期权账户316</t>
    <phoneticPr fontId="20" type="noConversion"/>
  </si>
  <si>
    <t>2018年度做市盈亏</t>
    <phoneticPr fontId="19" type="noConversion"/>
  </si>
  <si>
    <t>2018年度自营盈亏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</si>
</sst>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0" xfId="0" applyFont="1" applyFill="1" applyAlignment="1"/>
    <xf numFmtId="0" fontId="0" fillId="0" borderId="0" xfId="0" applyAlignment="1"/>
    <xf numFmtId="0" fontId="0" fillId="34" borderId="0" xfId="0" applyFill="1" applyAlignment="1"/>
    <xf numFmtId="0" fontId="21" fillId="35" borderId="0" xfId="0" applyFont="1" applyFill="1" applyAlignment="1"/>
    <xf numFmtId="44" fontId="0" fillId="0" borderId="0" xfId="0" applyNumberFormat="1" applyAlignment="1"/>
    <xf numFmtId="0" fontId="21" fillId="0" borderId="0" xfId="0" applyFont="1" applyAlignment="1"/>
    <xf numFmtId="44" fontId="0" fillId="0" borderId="0" xfId="0" applyNumberFormat="1" applyFont="1" applyAlignment="1"/>
    <xf numFmtId="177" fontId="21" fillId="0" borderId="0" xfId="0" applyNumberFormat="1" applyFont="1" applyAlignment="1"/>
    <xf numFmtId="0" fontId="0" fillId="0" borderId="0" xfId="0" applyAlignment="1">
      <alignment horizontal="center"/>
    </xf>
    <xf numFmtId="177" fontId="0" fillId="0" borderId="0" xfId="0" applyNumberFormat="1" applyAlignment="1"/>
    <xf numFmtId="44" fontId="0" fillId="0" borderId="0" xfId="0" applyNumberFormat="1" applyAlignment="1">
      <alignment horizontal="center"/>
    </xf>
    <xf numFmtId="44" fontId="21" fillId="0" borderId="0" xfId="0" applyNumberFormat="1" applyFont="1" applyAlignment="1"/>
    <xf numFmtId="177" fontId="0" fillId="0" borderId="0" xfId="0" applyNumberFormat="1" applyAlignment="1">
      <alignment horizontal="center"/>
    </xf>
    <xf numFmtId="0" fontId="21" fillId="0" borderId="0" xfId="0" applyFont="1" applyAlignment="1">
      <alignment horizontal="center"/>
    </xf>
    <xf numFmtId="176" fontId="0" fillId="0" borderId="0" xfId="0" applyNumberFormat="1" applyAlignment="1"/>
    <xf numFmtId="44" fontId="21" fillId="0" borderId="0" xfId="0" applyNumberFormat="1" applyFont="1" applyAlignment="1">
      <alignment horizontal="center"/>
    </xf>
    <xf numFmtId="3" fontId="0" fillId="0" borderId="0" xfId="0" applyNumberFormat="1" applyAlignment="1"/>
    <xf numFmtId="0" fontId="21" fillId="34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E41" sqref="E41"/>
    </sheetView>
  </sheetViews>
  <sheetFormatPr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70</v>
      </c>
      <c r="D2" s="4" t="s">
        <v>71</v>
      </c>
      <c r="G2" s="4" t="s">
        <v>1</v>
      </c>
      <c r="I2" s="5"/>
    </row>
    <row r="3" spans="1:10" x14ac:dyDescent="0.25">
      <c r="A3" s="6" t="s">
        <v>2</v>
      </c>
      <c r="B3" s="5"/>
      <c r="D3" s="6" t="s">
        <v>2</v>
      </c>
      <c r="E3" s="7"/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/>
      <c r="D4" s="6" t="s">
        <v>7</v>
      </c>
      <c r="E4" s="7"/>
      <c r="H4" s="6" t="s">
        <v>8</v>
      </c>
      <c r="I4" s="9"/>
      <c r="J4" s="9"/>
    </row>
    <row r="5" spans="1:10" x14ac:dyDescent="0.25">
      <c r="A5" s="6" t="s">
        <v>9</v>
      </c>
      <c r="B5" s="5"/>
      <c r="D5" s="6" t="s">
        <v>10</v>
      </c>
      <c r="E5" s="5"/>
      <c r="H5" s="6" t="s">
        <v>11</v>
      </c>
      <c r="I5" s="9"/>
      <c r="J5" s="9"/>
    </row>
    <row r="6" spans="1:10" x14ac:dyDescent="0.25">
      <c r="A6" s="6" t="s">
        <v>7</v>
      </c>
      <c r="B6" s="5"/>
      <c r="D6" s="6" t="s">
        <v>12</v>
      </c>
      <c r="E6" s="5"/>
      <c r="H6" s="6" t="s">
        <v>13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15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/>
      <c r="G8" s="6"/>
      <c r="H8" s="6" t="s">
        <v>17</v>
      </c>
      <c r="I8" s="9"/>
    </row>
    <row r="9" spans="1:10" x14ac:dyDescent="0.25">
      <c r="A9" s="6" t="s">
        <v>18</v>
      </c>
      <c r="B9" s="5"/>
      <c r="D9" s="6" t="s">
        <v>19</v>
      </c>
      <c r="E9" s="10"/>
      <c r="H9" s="6"/>
    </row>
    <row r="10" spans="1:10" x14ac:dyDescent="0.25">
      <c r="A10" s="6" t="s">
        <v>20</v>
      </c>
      <c r="B10" s="5"/>
      <c r="D10" s="6" t="s">
        <v>21</v>
      </c>
      <c r="E10" s="5"/>
      <c r="G10" s="6"/>
      <c r="H10" s="6" t="s">
        <v>22</v>
      </c>
      <c r="I10" s="10"/>
    </row>
    <row r="11" spans="1:10" x14ac:dyDescent="0.25">
      <c r="A11" s="6" t="s">
        <v>23</v>
      </c>
      <c r="B11" s="5"/>
      <c r="D11" s="6" t="s">
        <v>24</v>
      </c>
      <c r="E11" s="5"/>
      <c r="G11" s="6"/>
      <c r="H11" s="6" t="s">
        <v>25</v>
      </c>
      <c r="I11" s="10"/>
    </row>
    <row r="12" spans="1:10" x14ac:dyDescent="0.25">
      <c r="A12" s="6" t="s">
        <v>26</v>
      </c>
      <c r="B12" s="7"/>
      <c r="E12" s="5"/>
      <c r="G12" s="6" t="s">
        <v>27</v>
      </c>
      <c r="I12" s="5"/>
    </row>
    <row r="13" spans="1:10" x14ac:dyDescent="0.25">
      <c r="A13" s="6" t="s">
        <v>28</v>
      </c>
      <c r="B13" s="5"/>
      <c r="E13" s="5"/>
      <c r="G13" s="6"/>
      <c r="H13" s="6" t="s">
        <v>29</v>
      </c>
      <c r="I13" s="11"/>
    </row>
    <row r="14" spans="1:10" x14ac:dyDescent="0.25">
      <c r="A14" s="6" t="s">
        <v>30</v>
      </c>
      <c r="B14" s="10"/>
      <c r="G14" s="6"/>
      <c r="H14" s="6" t="s">
        <v>31</v>
      </c>
      <c r="I14" s="11"/>
    </row>
    <row r="15" spans="1:10" x14ac:dyDescent="0.25">
      <c r="A15" s="6" t="s">
        <v>32</v>
      </c>
      <c r="B15" s="5"/>
      <c r="G15" s="6"/>
      <c r="H15" s="6" t="s">
        <v>33</v>
      </c>
      <c r="I15" s="11"/>
    </row>
    <row r="16" spans="1:10" x14ac:dyDescent="0.25">
      <c r="A16" s="6" t="s">
        <v>34</v>
      </c>
      <c r="B16" s="5"/>
      <c r="G16" s="6" t="s">
        <v>14</v>
      </c>
      <c r="H16" s="5"/>
      <c r="I16" s="11">
        <v>2744710.06</v>
      </c>
    </row>
    <row r="17" spans="1:14" x14ac:dyDescent="0.25">
      <c r="A17" s="12"/>
      <c r="B17" s="5"/>
      <c r="G17" s="6" t="s">
        <v>35</v>
      </c>
      <c r="H17" s="5"/>
      <c r="I17" s="11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36</v>
      </c>
      <c r="H19" s="5"/>
      <c r="I19" s="11"/>
    </row>
    <row r="20" spans="1:14" x14ac:dyDescent="0.25">
      <c r="D20" s="5"/>
      <c r="G20" s="6" t="s">
        <v>37</v>
      </c>
      <c r="I20" s="11"/>
    </row>
    <row r="21" spans="1:14" x14ac:dyDescent="0.25">
      <c r="G21" s="6"/>
      <c r="H21" s="6" t="s">
        <v>38</v>
      </c>
      <c r="I21" s="11"/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40</v>
      </c>
      <c r="I23" s="11"/>
      <c r="N23" s="5"/>
    </row>
    <row r="24" spans="1:14" x14ac:dyDescent="0.25">
      <c r="A24" s="4" t="s">
        <v>41</v>
      </c>
      <c r="H24" s="6" t="s">
        <v>42</v>
      </c>
      <c r="I24" s="11"/>
    </row>
    <row r="25" spans="1:14" x14ac:dyDescent="0.25">
      <c r="A25" s="6" t="s">
        <v>43</v>
      </c>
      <c r="B25" s="5">
        <f>B8+E7+I16+B45</f>
        <v>31326279.579999998</v>
      </c>
      <c r="H25" s="6" t="s">
        <v>44</v>
      </c>
      <c r="I25" s="11"/>
    </row>
    <row r="26" spans="1:14" x14ac:dyDescent="0.25">
      <c r="A26" s="6" t="s">
        <v>45</v>
      </c>
      <c r="B26" s="5">
        <f>B4+E5+I18</f>
        <v>0</v>
      </c>
      <c r="G26" s="6"/>
      <c r="H26" s="6" t="s">
        <v>46</v>
      </c>
      <c r="I26" s="5"/>
    </row>
    <row r="27" spans="1:14" x14ac:dyDescent="0.25">
      <c r="A27" s="6" t="s">
        <v>47</v>
      </c>
      <c r="B27" s="5">
        <f>$B$13+$E$10+$I$25</f>
        <v>0</v>
      </c>
      <c r="H27" s="6" t="s">
        <v>48</v>
      </c>
      <c r="I27" s="5"/>
    </row>
    <row r="28" spans="1:14" x14ac:dyDescent="0.25">
      <c r="A28" s="6" t="s">
        <v>49</v>
      </c>
      <c r="B28" s="5">
        <f>B12+E8+I26</f>
        <v>0</v>
      </c>
    </row>
    <row r="29" spans="1:14" x14ac:dyDescent="0.25">
      <c r="A29" s="6" t="s">
        <v>50</v>
      </c>
      <c r="B29" s="5">
        <f>B15+E11+I27</f>
        <v>0</v>
      </c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51</v>
      </c>
      <c r="G32" s="14"/>
    </row>
    <row r="33" spans="1:23" s="3" customFormat="1" x14ac:dyDescent="0.25">
      <c r="A33" s="4" t="s">
        <v>52</v>
      </c>
      <c r="B33" s="2"/>
      <c r="D33" s="4" t="s">
        <v>53</v>
      </c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54</v>
      </c>
      <c r="B34" s="13"/>
      <c r="D34" s="6" t="s">
        <v>55</v>
      </c>
      <c r="E34" s="5">
        <v>-233165</v>
      </c>
      <c r="G34" s="14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57</v>
      </c>
      <c r="E35" s="15">
        <v>-34275</v>
      </c>
      <c r="G35" s="16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59</v>
      </c>
      <c r="E36" s="15">
        <v>-372</v>
      </c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60</v>
      </c>
      <c r="B37" s="13"/>
      <c r="D37" s="6" t="s">
        <v>61</v>
      </c>
      <c r="E37" s="5">
        <v>388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62</v>
      </c>
      <c r="B38" s="13">
        <f>SUM(B34:B37)</f>
        <v>0</v>
      </c>
      <c r="D38" s="2"/>
      <c r="E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63</v>
      </c>
      <c r="B39" s="10"/>
      <c r="D39" s="4" t="s">
        <v>64</v>
      </c>
    </row>
    <row r="40" spans="1:23" x14ac:dyDescent="0.25">
      <c r="A40" s="6" t="s">
        <v>65</v>
      </c>
      <c r="B40" s="10"/>
      <c r="D40" s="6" t="s">
        <v>66</v>
      </c>
      <c r="E40" s="5">
        <v>2633004</v>
      </c>
    </row>
    <row r="41" spans="1:23" s="3" customFormat="1" x14ac:dyDescent="0.25">
      <c r="A41" s="2"/>
      <c r="B41" s="2"/>
      <c r="D41" s="6" t="s">
        <v>67</v>
      </c>
      <c r="E41" s="5">
        <v>2754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68</v>
      </c>
      <c r="E42" s="5">
        <v>2754</v>
      </c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69</v>
      </c>
      <c r="E43" s="5">
        <v>0</v>
      </c>
      <c r="G43" s="5"/>
    </row>
    <row r="44" spans="1:23" x14ac:dyDescent="0.25">
      <c r="A44" s="5"/>
      <c r="D44" s="6" t="s">
        <v>73</v>
      </c>
      <c r="E44" s="5">
        <f>E40-E45</f>
        <v>2754</v>
      </c>
    </row>
    <row r="45" spans="1:23" x14ac:dyDescent="0.25">
      <c r="A45" s="14"/>
      <c r="B45" s="5"/>
      <c r="C45" s="5"/>
      <c r="D45" s="6" t="s">
        <v>72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2018-05-07T09:06:54Z</dcterms:modified>
</cp:coreProperties>
</file>