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36" i="1" l="1"/>
  <c r="I32" i="1"/>
  <c r="I77" i="1"/>
  <c r="K77" i="1"/>
  <c r="I34" i="1"/>
  <c r="J32" i="1"/>
  <c r="J77" i="1"/>
  <c r="K32" i="1"/>
  <c r="F78" i="1" l="1"/>
  <c r="F16" i="1" l="1"/>
  <c r="F6" i="1" l="1"/>
  <c r="B85" i="1" s="1"/>
  <c r="J50" i="1"/>
  <c r="I54" i="1"/>
  <c r="K68" i="1"/>
  <c r="J55" i="1"/>
  <c r="K29" i="1"/>
  <c r="J58" i="1"/>
  <c r="I74" i="1"/>
  <c r="J28" i="1"/>
  <c r="K35" i="1"/>
  <c r="K59" i="1"/>
  <c r="I13" i="1"/>
  <c r="K24" i="1"/>
  <c r="I14" i="1"/>
  <c r="I26" i="1"/>
  <c r="J68" i="1"/>
  <c r="I68" i="1"/>
  <c r="I49" i="1"/>
  <c r="K45" i="1"/>
  <c r="I58" i="1"/>
  <c r="J43" i="1"/>
  <c r="I5" i="1"/>
  <c r="I44" i="1"/>
  <c r="J14" i="1"/>
  <c r="J24" i="1"/>
  <c r="I15" i="1"/>
  <c r="K74" i="1"/>
  <c r="I24" i="1"/>
  <c r="I35" i="1"/>
  <c r="I50" i="1"/>
  <c r="I42" i="1"/>
  <c r="K76" i="1"/>
  <c r="J57" i="1"/>
  <c r="I31" i="1"/>
  <c r="I41" i="1"/>
  <c r="K47" i="1"/>
  <c r="K67" i="1"/>
  <c r="J75" i="1"/>
  <c r="J46" i="1"/>
  <c r="I28" i="1"/>
  <c r="J41" i="1"/>
  <c r="K49" i="1"/>
  <c r="J53" i="1"/>
  <c r="I59" i="1"/>
  <c r="J22" i="1"/>
  <c r="I53" i="1"/>
  <c r="K53" i="1"/>
  <c r="K54" i="1"/>
  <c r="J26" i="1"/>
  <c r="K11" i="1"/>
  <c r="J40" i="1"/>
  <c r="K31" i="1"/>
  <c r="K20" i="1"/>
  <c r="J31" i="1"/>
  <c r="I33" i="1"/>
  <c r="I20" i="1"/>
  <c r="J70" i="1"/>
  <c r="I66" i="1"/>
  <c r="J74" i="1"/>
  <c r="I56" i="1"/>
  <c r="K55" i="1"/>
  <c r="I12" i="1"/>
  <c r="K14" i="1"/>
  <c r="J66" i="1"/>
  <c r="J69" i="1"/>
  <c r="J25" i="1"/>
  <c r="J76" i="1"/>
  <c r="K26" i="1"/>
  <c r="I45" i="1"/>
  <c r="I21" i="1"/>
  <c r="J56" i="1"/>
  <c r="J20" i="1"/>
  <c r="J30" i="1"/>
  <c r="K44" i="1"/>
  <c r="J48" i="1"/>
  <c r="I25" i="1"/>
  <c r="K58" i="1"/>
  <c r="J27" i="1"/>
  <c r="J23" i="1"/>
  <c r="K28" i="1"/>
  <c r="I69" i="1"/>
  <c r="I47" i="1"/>
  <c r="I70" i="1"/>
  <c r="I65" i="1"/>
  <c r="K25" i="1"/>
  <c r="K50" i="1"/>
  <c r="J65" i="1"/>
  <c r="I23" i="1"/>
  <c r="K70" i="1"/>
  <c r="I30" i="1"/>
  <c r="J59" i="1"/>
  <c r="K42" i="1"/>
  <c r="K46" i="1"/>
  <c r="K56" i="1"/>
  <c r="K40" i="1"/>
  <c r="I48" i="1"/>
  <c r="K22" i="1"/>
  <c r="I55" i="1"/>
  <c r="K66" i="1"/>
  <c r="I27" i="1"/>
  <c r="K27" i="1"/>
  <c r="I76" i="1"/>
  <c r="J47" i="1"/>
  <c r="K15" i="1"/>
  <c r="I29" i="1"/>
  <c r="K41" i="1"/>
  <c r="K65" i="1"/>
  <c r="K5" i="1"/>
  <c r="J35" i="1"/>
  <c r="I22" i="1"/>
  <c r="I57" i="1"/>
  <c r="J54" i="1"/>
  <c r="K69" i="1"/>
  <c r="J5" i="1"/>
  <c r="J51" i="1"/>
  <c r="I43" i="1"/>
  <c r="K23" i="1"/>
  <c r="K21" i="1"/>
  <c r="K48" i="1"/>
  <c r="J11" i="1"/>
  <c r="J15" i="1"/>
  <c r="K12" i="1"/>
  <c r="I60" i="1"/>
  <c r="I75" i="1"/>
  <c r="J45" i="1"/>
  <c r="J33" i="1"/>
  <c r="K33" i="1"/>
  <c r="J12" i="1"/>
  <c r="K34" i="1"/>
  <c r="J67" i="1"/>
  <c r="K43" i="1"/>
  <c r="I40" i="1"/>
  <c r="J29" i="1"/>
  <c r="I11" i="1"/>
  <c r="J60" i="1"/>
  <c r="I67" i="1"/>
  <c r="K51" i="1"/>
  <c r="I52" i="1"/>
  <c r="J13" i="1"/>
  <c r="K52" i="1"/>
  <c r="I46" i="1"/>
  <c r="J21" i="1"/>
  <c r="J42" i="1"/>
  <c r="K13" i="1"/>
  <c r="I51" i="1"/>
  <c r="J49" i="1"/>
  <c r="K30" i="1"/>
  <c r="K57" i="1"/>
  <c r="J34" i="1"/>
  <c r="J44" i="1"/>
  <c r="J52" i="1"/>
  <c r="K60" i="1"/>
  <c r="K75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<sst xmlns="http://schemas.openxmlformats.org/spreadsheetml/2006/main" count="1243" uniqueCount="140">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</sst>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E16" sqref="E1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s="20" t="s">
        <v>18</v>
      </c>
      <c r="B12" s="20" t="s">
        <v>19</v>
      </c>
      <c r="C12" s="20">
        <v>20170516</v>
      </c>
      <c r="D12" s="20">
        <v>20170517</v>
      </c>
      <c r="E12" s="20">
        <v>0.315</v>
      </c>
      <c r="F12" s="20">
        <v>1.2683</v>
      </c>
      <c r="G12" s="20" t="s">
        <v>112</v>
      </c>
      <c r="H12" s="20"/>
      <c r="I12" s="20" t="str">
        <f>[1]!s_div_progress(A12,"20161231")</f>
        <v>董事会预案</v>
      </c>
      <c r="J12" s="20">
        <f>[1]!s_div_recorddate(A12,"2016/12/31")</f>
        <v>0</v>
      </c>
      <c r="K12" s="20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18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tr">
        <f>[1]!s_div_progress(A15,"20161231")</f>
        <v>董事会预案</v>
      </c>
      <c r="J15" s="17">
        <f>[1]!s_div_recorddate(A15,"2016/12/31")</f>
        <v>0</v>
      </c>
      <c r="K15" s="17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4.2952589999999997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tr">
        <f>[1]!s_div_progress(A21,"20161231")</f>
        <v>董事会预案</v>
      </c>
      <c r="J21" s="20">
        <f>[1]!s_div_recorddate(A21,"2016/12/31")</f>
        <v>0</v>
      </c>
      <c r="K21" s="20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38" t="str">
        <f>[1]!s_div_progress(A23,"20161231")</f>
        <v>股东大会通过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s="19" t="s">
        <v>82</v>
      </c>
      <c r="B24" s="20" t="s">
        <v>83</v>
      </c>
      <c r="C24" s="20">
        <v>20170615</v>
      </c>
      <c r="D24" s="20">
        <v>20170616</v>
      </c>
      <c r="E24" s="20">
        <v>0.215</v>
      </c>
      <c r="F24" s="20">
        <v>1.6695</v>
      </c>
      <c r="G24" s="20" t="s">
        <v>112</v>
      </c>
      <c r="H24" s="42"/>
      <c r="I24" s="21" t="str">
        <f>[1]!s_div_progress(A24,"20161231")</f>
        <v>董事会预案</v>
      </c>
      <c r="J24" s="18">
        <f>[1]!s_div_recorddate(A24,"2016/12/31")</f>
        <v>0</v>
      </c>
      <c r="K24" s="18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s="19" t="s">
        <v>28</v>
      </c>
      <c r="B28" s="20" t="s">
        <v>29</v>
      </c>
      <c r="C28" s="20">
        <v>20170621</v>
      </c>
      <c r="D28" s="20">
        <v>20170622</v>
      </c>
      <c r="E28" s="20">
        <v>0.01</v>
      </c>
      <c r="F28" s="20">
        <v>1.26E-2</v>
      </c>
      <c r="G28" s="20" t="s">
        <v>112</v>
      </c>
      <c r="H28" s="42"/>
      <c r="I28" s="21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127</v>
      </c>
      <c r="H29" s="40"/>
      <c r="I29" s="35" t="str">
        <f>[1]!s_div_progress(A29,"20161231")</f>
        <v>董事会预案</v>
      </c>
      <c r="J29" s="36">
        <f>[1]!s_div_recorddate(A29,"2016/12/31")</f>
        <v>0</v>
      </c>
      <c r="K29" s="36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14.118255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s="19" t="s">
        <v>34</v>
      </c>
      <c r="B41" s="20" t="s">
        <v>35</v>
      </c>
      <c r="C41" s="20">
        <v>20170630</v>
      </c>
      <c r="D41" s="20">
        <v>20170703</v>
      </c>
      <c r="E41" s="20">
        <v>6.7869999999999999</v>
      </c>
      <c r="F41" s="20">
        <v>2.005763</v>
      </c>
      <c r="G41" s="20" t="s">
        <v>112</v>
      </c>
      <c r="H41" s="20"/>
      <c r="I41" s="21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s="20" t="s">
        <v>22</v>
      </c>
      <c r="B44" s="20" t="s">
        <v>23</v>
      </c>
      <c r="C44" s="20">
        <v>20170706</v>
      </c>
      <c r="D44" s="20">
        <v>20170707</v>
      </c>
      <c r="E44" s="20">
        <v>0.25</v>
      </c>
      <c r="F44" s="20">
        <v>0.23519999999999999</v>
      </c>
      <c r="G44" s="20" t="s">
        <v>112</v>
      </c>
      <c r="H44" s="20"/>
      <c r="I44" s="20" t="str">
        <f>[1]!s_div_progress(A44,"20161231")</f>
        <v>董事会预案</v>
      </c>
      <c r="J44" s="20">
        <f>[1]!s_div_recorddate(A44,"2016/12/31")</f>
        <v>0</v>
      </c>
      <c r="K44" s="20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33.498980000000003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5.3499590000000001</v>
      </c>
    </row>
    <row r="85" spans="1:2" x14ac:dyDescent="0.25">
      <c r="A85" s="1" t="s">
        <v>117</v>
      </c>
      <c r="B85">
        <f>$F$6+$F$16+SUM($F$20:$F$29)</f>
        <v>13.774259000000001</v>
      </c>
    </row>
    <row r="86" spans="1:2" x14ac:dyDescent="0.25">
      <c r="A86" s="1" t="s">
        <v>118</v>
      </c>
      <c r="B86">
        <f>$F$6+$F$16+$F$36+$F$61+$F$71+$F$78</f>
        <v>60.973494000000009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">
        <v>132</v>
      </c>
      <c r="J21" s="20">
        <v>0</v>
      </c>
      <c r="K21" s="20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">
        <v>132</v>
      </c>
      <c r="J24" s="39">
        <v>0</v>
      </c>
      <c r="K24" s="39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">
        <v>132</v>
      </c>
      <c r="J28" s="39">
        <v>0</v>
      </c>
      <c r="K28" s="39"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126</v>
      </c>
      <c r="H29" s="40"/>
      <c r="I29" s="35" t="s">
        <v>132</v>
      </c>
      <c r="J29" s="36">
        <v>0</v>
      </c>
      <c r="K29" s="36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14.118255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">
        <v>132</v>
      </c>
      <c r="J41" s="39">
        <v>0</v>
      </c>
      <c r="K41" s="39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13.68619</v>
      </c>
    </row>
    <row r="86" spans="1:2" x14ac:dyDescent="0.25">
      <c r="A86" s="15" t="s">
        <v>118</v>
      </c>
      <c r="B86" s="14">
        <v>61.247324999999996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2017-04-20T08:37:13Z</dcterms:modified>
</cp:coreProperties>
</file>