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3" i="1" l="1"/>
  <c r="C84" i="1"/>
  <c r="C85" i="1"/>
  <c r="C82" i="1"/>
  <c r="F67" i="1" l="1"/>
  <c r="F57" i="1"/>
  <c r="F28" i="1" l="1"/>
  <c r="F74" i="1" l="1"/>
  <c r="F13" i="1"/>
  <c r="F6" i="1"/>
  <c r="B82" i="1" l="1"/>
  <c r="B83" i="1"/>
  <c r="B84" i="1"/>
  <c r="B85" i="1" s="1"/>
  <c r="C81" i="1" l="1"/>
  <c r="J37" i="1"/>
  <c r="K37" i="1"/>
  <c r="I37" i="1"/>
  <c r="C80" i="1" l="1"/>
  <c r="B80" i="1" l="1"/>
  <c r="J49" i="1"/>
  <c r="J38" i="1"/>
  <c r="I17" i="1"/>
  <c r="I24" i="1"/>
  <c r="J48" i="1"/>
  <c r="K93" i="1"/>
  <c r="J33" i="1"/>
  <c r="I22" i="1"/>
  <c r="I41" i="1"/>
  <c r="K12" i="1"/>
  <c r="J51" i="1"/>
  <c r="J62" i="1"/>
  <c r="I54" i="1"/>
  <c r="E112" i="1"/>
  <c r="I55" i="1"/>
  <c r="K22" i="1"/>
  <c r="I20" i="1"/>
  <c r="L96" i="1"/>
  <c r="K45" i="1"/>
  <c r="K97" i="1"/>
  <c r="K18" i="1"/>
  <c r="I35" i="1"/>
  <c r="K26" i="1"/>
  <c r="J47" i="1"/>
  <c r="I45" i="1"/>
  <c r="I66" i="1"/>
  <c r="I96" i="1"/>
  <c r="J55" i="1"/>
  <c r="J36" i="1"/>
  <c r="E115" i="1"/>
  <c r="K65" i="1"/>
  <c r="K95" i="1"/>
  <c r="I73" i="1"/>
  <c r="N93" i="1"/>
  <c r="K43" i="1"/>
  <c r="C112" i="1"/>
  <c r="I72" i="1"/>
  <c r="K34" i="1"/>
  <c r="K47" i="1"/>
  <c r="J5" i="1"/>
  <c r="L95" i="1"/>
  <c r="J72" i="1"/>
  <c r="J23" i="1"/>
  <c r="J42" i="1"/>
  <c r="I44" i="1"/>
  <c r="C116" i="1"/>
  <c r="J61" i="1"/>
  <c r="I11" i="1"/>
  <c r="I56" i="1"/>
  <c r="I70" i="1"/>
  <c r="J41" i="1"/>
  <c r="J46" i="1"/>
  <c r="I95" i="1"/>
  <c r="I38" i="1"/>
  <c r="I18" i="1"/>
  <c r="J26" i="1"/>
  <c r="K70" i="1"/>
  <c r="I19" i="1"/>
  <c r="K20" i="1"/>
  <c r="K25" i="1"/>
  <c r="I94" i="1"/>
  <c r="K5" i="1"/>
  <c r="J71" i="1"/>
  <c r="I97" i="1"/>
  <c r="I63" i="1"/>
  <c r="I62" i="1"/>
  <c r="M93" i="1"/>
  <c r="K35" i="1"/>
  <c r="K55" i="1"/>
  <c r="J25" i="1"/>
  <c r="I65" i="1"/>
  <c r="K46" i="1"/>
  <c r="I93" i="1"/>
  <c r="K61" i="1"/>
  <c r="K27" i="1"/>
  <c r="K64" i="1"/>
  <c r="J35" i="1"/>
  <c r="J40" i="1"/>
  <c r="K40" i="1"/>
  <c r="I34" i="1"/>
  <c r="I36" i="1"/>
  <c r="K52" i="1"/>
  <c r="K11" i="1"/>
  <c r="J65" i="1"/>
  <c r="I51" i="1"/>
  <c r="J34" i="1"/>
  <c r="C115" i="1"/>
  <c r="J44" i="1"/>
  <c r="J21" i="1"/>
  <c r="J43" i="1"/>
  <c r="J52" i="1"/>
  <c r="K62" i="1"/>
  <c r="J32" i="1"/>
  <c r="K96" i="1"/>
  <c r="K24" i="1"/>
  <c r="C119" i="1"/>
  <c r="L93" i="1"/>
  <c r="K72" i="1"/>
  <c r="I42" i="1"/>
  <c r="K38" i="1"/>
  <c r="K53" i="1"/>
  <c r="K21" i="1"/>
  <c r="I46" i="1"/>
  <c r="K48" i="1"/>
  <c r="J24" i="1"/>
  <c r="J64" i="1"/>
  <c r="K36" i="1"/>
  <c r="E113" i="1"/>
  <c r="I48" i="1"/>
  <c r="K54" i="1"/>
  <c r="I12" i="1"/>
  <c r="I26" i="1"/>
  <c r="K63" i="1"/>
  <c r="K39" i="1"/>
  <c r="J19" i="1"/>
  <c r="I33" i="1"/>
  <c r="J73" i="1"/>
  <c r="K19" i="1"/>
  <c r="J22" i="1"/>
  <c r="I50" i="1"/>
  <c r="K17" i="1"/>
  <c r="J17" i="1"/>
  <c r="K41" i="1"/>
  <c r="K33" i="1"/>
  <c r="J63" i="1"/>
  <c r="J20" i="1"/>
  <c r="M97" i="1"/>
  <c r="M95" i="1"/>
  <c r="J56" i="1"/>
  <c r="K73" i="1"/>
  <c r="J11" i="1"/>
  <c r="M94" i="1"/>
  <c r="K94" i="1"/>
  <c r="K49" i="1"/>
  <c r="J70" i="1"/>
  <c r="J27" i="1"/>
  <c r="L97" i="1"/>
  <c r="K50" i="1"/>
  <c r="C114" i="1"/>
  <c r="I27" i="1"/>
  <c r="I23" i="1"/>
  <c r="I25" i="1"/>
  <c r="I5" i="1"/>
  <c r="M96" i="1"/>
  <c r="E119" i="1"/>
  <c r="E116" i="1"/>
  <c r="K66" i="1"/>
  <c r="I32" i="1"/>
  <c r="N94" i="1"/>
  <c r="K23" i="1"/>
  <c r="J66" i="1"/>
  <c r="I49" i="1"/>
  <c r="I43" i="1"/>
  <c r="K71" i="1"/>
  <c r="C113" i="1"/>
  <c r="I61" i="1"/>
  <c r="I40" i="1"/>
  <c r="J12" i="1"/>
  <c r="I71" i="1"/>
  <c r="E114" i="1"/>
  <c r="I64" i="1"/>
  <c r="N95" i="1"/>
  <c r="J45" i="1"/>
  <c r="J50" i="1"/>
  <c r="I47" i="1"/>
  <c r="J53" i="1"/>
  <c r="K32" i="1"/>
  <c r="K56" i="1"/>
  <c r="I53" i="1"/>
  <c r="J54" i="1"/>
  <c r="I52" i="1"/>
  <c r="K44" i="1"/>
  <c r="K42" i="1"/>
  <c r="I39" i="1"/>
  <c r="I21" i="1"/>
  <c r="L94" i="1"/>
  <c r="J18" i="1"/>
  <c r="K51" i="1"/>
  <c r="J39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</calcChain>
</file>

<file path=xl/sharedStrings.xml><?xml version="1.0" encoding="utf-8"?>
<sst xmlns="http://schemas.openxmlformats.org/spreadsheetml/2006/main" count="4510" uniqueCount="845">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</sst>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43" workbookViewId="0">
      <selection activeCell="I52" sqref="I52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</row>
    <row r="48" spans="1:11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</row>
    <row r="49" spans="1:11" s="61" customFormat="1" x14ac:dyDescent="0.25">
      <c r="A49" s="17" t="s">
        <v>58</v>
      </c>
      <c r="B49" s="17" t="s">
        <v>59</v>
      </c>
      <c r="C49" s="17">
        <v>20170718</v>
      </c>
      <c r="D49" s="17">
        <v>20170719</v>
      </c>
      <c r="E49" s="17">
        <v>0.16</v>
      </c>
      <c r="F49" s="17">
        <v>0.42698999999999998</v>
      </c>
      <c r="G49" s="17" t="s">
        <v>126</v>
      </c>
      <c r="H49" s="17"/>
      <c r="I49" s="33" t="str">
        <f>[1]!s_div_progress(A49,"20161231")</f>
        <v>实施</v>
      </c>
      <c r="J49" s="17" t="str">
        <f>[1]!s_div_recorddate(A49,"2016/12/31")</f>
        <v>2017-07-18</v>
      </c>
      <c r="K49" s="17" t="str">
        <f>[1]!s_div_exdate(A49,"2016/12/31")</f>
        <v>2017-07-19</v>
      </c>
    </row>
    <row r="50" spans="1:11" s="11" customFormat="1" x14ac:dyDescent="0.25">
      <c r="A50" s="21" t="s">
        <v>88</v>
      </c>
      <c r="B50" s="22" t="s">
        <v>89</v>
      </c>
      <c r="C50" s="22">
        <v>20170517</v>
      </c>
      <c r="D50" s="22">
        <v>20170518</v>
      </c>
      <c r="E50" s="22">
        <v>0.2</v>
      </c>
      <c r="F50" s="22">
        <v>0.2316</v>
      </c>
      <c r="G50" s="17" t="s">
        <v>126</v>
      </c>
      <c r="H50" s="23"/>
      <c r="I50" s="33" t="str">
        <f>[1]!s_div_progress(A50,"20161231")</f>
        <v>实施</v>
      </c>
      <c r="J50" s="25" t="str">
        <f>[1]!s_div_recorddate(A50,"2016/12/31")</f>
        <v>2017-07-18</v>
      </c>
      <c r="K50" s="25" t="str">
        <f>[1]!s_div_exdate(A50,"2016/12/31")</f>
        <v>2017-07-19</v>
      </c>
    </row>
    <row r="51" spans="1:11" s="61" customFormat="1" ht="15.6" x14ac:dyDescent="0.25">
      <c r="A51" s="4" t="s">
        <v>10</v>
      </c>
      <c r="B51" s="5" t="s">
        <v>11</v>
      </c>
      <c r="C51" s="5">
        <v>20170623</v>
      </c>
      <c r="D51" s="5">
        <v>20170626</v>
      </c>
      <c r="E51" s="5">
        <v>0.17</v>
      </c>
      <c r="F51" s="5">
        <v>1.0262</v>
      </c>
      <c r="G51" s="5" t="s">
        <v>112</v>
      </c>
      <c r="H51" s="20"/>
      <c r="I51" s="33" t="str">
        <f>[1]!s_div_progress(A51,"20161231")</f>
        <v>实施</v>
      </c>
      <c r="J51" s="8" t="str">
        <f>[1]!s_div_recorddate(A51,"2016/12/31")</f>
        <v>2017-07-18</v>
      </c>
      <c r="K51" s="8" t="str">
        <f>[1]!s_div_exdate(A51,"2016/12/31")</f>
        <v>2017-07-19</v>
      </c>
    </row>
    <row r="52" spans="1:11" s="61" customFormat="1" ht="15.6" x14ac:dyDescent="0.25">
      <c r="A52" s="16" t="s">
        <v>48</v>
      </c>
      <c r="B52" s="17" t="s">
        <v>49</v>
      </c>
      <c r="C52" s="17">
        <v>20170616</v>
      </c>
      <c r="D52" s="17">
        <v>20170619</v>
      </c>
      <c r="E52" s="17">
        <v>0.189</v>
      </c>
      <c r="F52" s="17">
        <v>0.25459999999999999</v>
      </c>
      <c r="G52" s="17" t="s">
        <v>112</v>
      </c>
      <c r="H52" s="20"/>
      <c r="I52" s="33" t="str">
        <f>[1]!s_div_progress(A52,"20161231")</f>
        <v>实施</v>
      </c>
      <c r="J52" s="15" t="str">
        <f>[1]!s_div_recorddate(A52,"2016/12/31")</f>
        <v>2017-07-20</v>
      </c>
      <c r="K52" s="15" t="str">
        <f>[1]!s_div_exdate(A52,"2016/12/31")</f>
        <v>2017-07-21</v>
      </c>
    </row>
    <row r="53" spans="1:11" s="11" customFormat="1" x14ac:dyDescent="0.25">
      <c r="A53" s="17" t="s">
        <v>46</v>
      </c>
      <c r="B53" s="17" t="s">
        <v>47</v>
      </c>
      <c r="C53" s="17">
        <v>20170616</v>
      </c>
      <c r="D53" s="17">
        <v>20170619</v>
      </c>
      <c r="E53" s="17">
        <v>0.15</v>
      </c>
      <c r="F53" s="17">
        <v>0.279783</v>
      </c>
      <c r="G53" s="17" t="s">
        <v>126</v>
      </c>
      <c r="H53" s="17"/>
      <c r="I53" s="15" t="str">
        <f>[1]!s_div_progress(A53,"20161231")</f>
        <v>股东大会通过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17" t="s">
        <v>12</v>
      </c>
      <c r="B54" s="17" t="s">
        <v>13</v>
      </c>
      <c r="C54" s="17">
        <v>20170630</v>
      </c>
      <c r="D54" s="17">
        <v>20170631</v>
      </c>
      <c r="E54" s="17">
        <v>0.1</v>
      </c>
      <c r="F54" s="17">
        <v>0.18887799999999999</v>
      </c>
      <c r="G54" s="17" t="s">
        <v>126</v>
      </c>
      <c r="H54" s="17"/>
      <c r="I54" s="15" t="str">
        <f>[1]!s_div_progress(A54,"20161231")</f>
        <v>股东大会通过</v>
      </c>
      <c r="J54" s="17">
        <f>[1]!s_div_recorddate(A54,"2016/12/31")</f>
        <v>0</v>
      </c>
      <c r="K54" s="17">
        <f>[1]!s_div_exdate(A54,"2016/12/31")</f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tr">
        <f>[1]!s_div_progress(A55,"20161231")</f>
        <v>股东大会通过</v>
      </c>
      <c r="J55" s="47">
        <f>[1]!s_div_recorddate(A55,"2016/12/31")</f>
        <v>0</v>
      </c>
      <c r="K55" s="47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tr">
        <f>[1]!s_div_progress(A56,"20161231")</f>
        <v>股东大会通过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" t="s">
        <v>106</v>
      </c>
      <c r="F57" s="2">
        <f>SUM(F32:F56)</f>
        <v>32.604639999999996</v>
      </c>
      <c r="I57" s="8"/>
      <c r="J57" s="8"/>
      <c r="K57" s="8"/>
    </row>
    <row r="58" spans="1:11" x14ac:dyDescent="0.25">
      <c r="I58" s="8"/>
      <c r="J58" s="8"/>
      <c r="K58" s="8"/>
    </row>
    <row r="59" spans="1:11" x14ac:dyDescent="0.25">
      <c r="A59" s="2" t="s">
        <v>108</v>
      </c>
      <c r="I59" s="8"/>
      <c r="J59" s="8"/>
      <c r="K59" s="8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8"/>
      <c r="J60" s="8"/>
      <c r="K60" s="8"/>
    </row>
    <row r="61" spans="1:11" x14ac:dyDescent="0.25">
      <c r="A61" s="17" t="s">
        <v>84</v>
      </c>
      <c r="B61" s="17" t="s">
        <v>85</v>
      </c>
      <c r="C61" s="17">
        <v>20170804</v>
      </c>
      <c r="D61" s="17">
        <v>20170807</v>
      </c>
      <c r="E61" s="17">
        <v>0.5</v>
      </c>
      <c r="F61" s="17">
        <v>1.0121</v>
      </c>
      <c r="G61" s="17" t="s">
        <v>126</v>
      </c>
      <c r="H61" s="17"/>
      <c r="I61" s="15" t="str">
        <f>[1]!s_div_progress(A61,"20161231")</f>
        <v>股东大会通过</v>
      </c>
      <c r="J61" s="17">
        <f>[1]!s_div_recorddate(A61,"2016/12/31")</f>
        <v>0</v>
      </c>
      <c r="K61" s="17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2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2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7" t="s">
        <v>74</v>
      </c>
      <c r="B65" s="17" t="s">
        <v>75</v>
      </c>
      <c r="C65" s="17">
        <v>20170811</v>
      </c>
      <c r="D65" s="17">
        <v>20170814</v>
      </c>
      <c r="E65" s="17">
        <v>8.7999999999999995E-2</v>
      </c>
      <c r="F65" s="17">
        <v>0.37609999999999999</v>
      </c>
      <c r="G65" s="17" t="s">
        <v>126</v>
      </c>
      <c r="H65" s="17"/>
      <c r="I65" s="15" t="str">
        <f>[1]!s_div_progress(A65,"20161231")</f>
        <v>股东大会通过</v>
      </c>
      <c r="J65" s="17">
        <f>[1]!s_div_recorddate(A65,"2016/12/31")</f>
        <v>0</v>
      </c>
      <c r="K65" s="17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F6+F13+F28+F57</f>
        <v>52.579339999999995</v>
      </c>
      <c r="C82" s="11">
        <f>$F$5+$F$12+$F$11+SUM($F$17:$F$27)+$F$32+SUM($F$32:$F$48)</f>
        <v>48.849790999999996</v>
      </c>
    </row>
    <row r="83" spans="1:14" s="61" customFormat="1" x14ac:dyDescent="0.25">
      <c r="A83" s="12" t="s">
        <v>829</v>
      </c>
      <c r="B83" s="61">
        <f>F6+F13+F28+F57+F67</f>
        <v>58.307939999999995</v>
      </c>
      <c r="C83" s="61">
        <f t="shared" ref="C83:C85" si="0">$F$5+$F$12+$F$11+SUM($F$17:$F$27)+$F$32+SUM($F$32:$F$48)</f>
        <v>48.849790999999996</v>
      </c>
    </row>
    <row r="84" spans="1:14" x14ac:dyDescent="0.25">
      <c r="A84" s="1" t="s">
        <v>118</v>
      </c>
      <c r="B84">
        <f>$F$6+$F$13+$F$28+$F$57+$F$67+$F$74</f>
        <v>60.585639999999998</v>
      </c>
      <c r="C84" s="61">
        <f t="shared" si="0"/>
        <v>48.849790999999996</v>
      </c>
    </row>
    <row r="85" spans="1:14" x14ac:dyDescent="0.25">
      <c r="A85" s="12" t="s">
        <v>140</v>
      </c>
      <c r="B85" s="11">
        <f>B84</f>
        <v>60.585639999999998</v>
      </c>
      <c r="C85" s="61">
        <f t="shared" si="0"/>
        <v>48.849790999999996</v>
      </c>
    </row>
    <row r="86" spans="1:14" x14ac:dyDescent="0.25">
      <c r="A86" s="12"/>
      <c r="B86" s="11"/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2017-07-18T00:49:10Z</dcterms:modified>
</cp:coreProperties>
</file>