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95" windowWidth="4770" windowHeight="2010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4525"/>
</workbook>
</file>

<file path=xl/calcChain.xml><?xml version="1.0" encoding="utf-8"?>
<calcChain xmlns="http://schemas.openxmlformats.org/spreadsheetml/2006/main">
  <c r="C84" i="1" l="1"/>
  <c r="C85" i="1"/>
  <c r="C86" i="1"/>
  <c r="C83" i="1"/>
  <c r="L59" i="1"/>
  <c r="L63" i="1"/>
  <c r="L60" i="1"/>
  <c r="L64" i="1"/>
  <c r="L61" i="1"/>
  <c r="L65" i="1"/>
  <c r="L58" i="1"/>
  <c r="L62" i="1"/>
  <c r="L66" i="1"/>
  <c r="L57" i="1"/>
  <c r="L33" i="1"/>
  <c r="L37" i="1"/>
  <c r="L41" i="1"/>
  <c r="L45" i="1"/>
  <c r="L49" i="1"/>
  <c r="L36" i="1"/>
  <c r="L48" i="1"/>
  <c r="L52" i="1"/>
  <c r="L34" i="1"/>
  <c r="L38" i="1"/>
  <c r="L42" i="1"/>
  <c r="L46" i="1"/>
  <c r="L50" i="1"/>
  <c r="L44" i="1"/>
  <c r="L35" i="1"/>
  <c r="L39" i="1"/>
  <c r="L43" i="1"/>
  <c r="L47" i="1"/>
  <c r="L51" i="1"/>
  <c r="L40" i="1"/>
  <c r="L32" i="1"/>
  <c r="L19" i="1"/>
  <c r="L23" i="1"/>
  <c r="L27" i="1"/>
  <c r="L25" i="1"/>
  <c r="L22" i="1"/>
  <c r="L20" i="1"/>
  <c r="L24" i="1"/>
  <c r="L21" i="1"/>
  <c r="L18" i="1"/>
  <c r="L26" i="1"/>
  <c r="L17" i="1"/>
  <c r="L12" i="1"/>
  <c r="L11" i="1"/>
  <c r="L5" i="1"/>
  <c r="C119" i="1"/>
  <c r="C115" i="1"/>
  <c r="C113" i="1"/>
  <c r="L97" i="1"/>
  <c r="L96" i="1"/>
  <c r="M95" i="1"/>
  <c r="N94" i="1"/>
  <c r="I94" i="1"/>
  <c r="K93" i="1"/>
  <c r="I73" i="1"/>
  <c r="K71" i="1"/>
  <c r="J70" i="1"/>
  <c r="I66" i="1"/>
  <c r="K64" i="1"/>
  <c r="J63" i="1"/>
  <c r="I62" i="1"/>
  <c r="K60" i="1"/>
  <c r="J59" i="1"/>
  <c r="I58" i="1"/>
  <c r="K52" i="1"/>
  <c r="J51" i="1"/>
  <c r="I50" i="1"/>
  <c r="K48" i="1"/>
  <c r="J47" i="1"/>
  <c r="I46" i="1"/>
  <c r="K44" i="1"/>
  <c r="J43" i="1"/>
  <c r="I42" i="1"/>
  <c r="K40" i="1"/>
  <c r="J39" i="1"/>
  <c r="I38" i="1"/>
  <c r="K36" i="1"/>
  <c r="J35" i="1"/>
  <c r="I34" i="1"/>
  <c r="K32" i="1"/>
  <c r="J27" i="1"/>
  <c r="I26" i="1"/>
  <c r="K24" i="1"/>
  <c r="J23" i="1"/>
  <c r="I22" i="1"/>
  <c r="K20" i="1"/>
  <c r="J19" i="1"/>
  <c r="I18" i="1"/>
  <c r="K12" i="1"/>
  <c r="J11" i="1"/>
  <c r="I5" i="1"/>
  <c r="L94" i="1"/>
  <c r="I71" i="1"/>
  <c r="J65" i="1"/>
  <c r="K62" i="1"/>
  <c r="I60" i="1"/>
  <c r="J57" i="1"/>
  <c r="K50" i="1"/>
  <c r="I48" i="1"/>
  <c r="J45" i="1"/>
  <c r="K42" i="1"/>
  <c r="I40" i="1"/>
  <c r="J37" i="1"/>
  <c r="K34" i="1"/>
  <c r="I32" i="1"/>
  <c r="J25" i="1"/>
  <c r="K22" i="1"/>
  <c r="J21" i="1"/>
  <c r="K18" i="1"/>
  <c r="I12" i="1"/>
  <c r="K5" i="1"/>
  <c r="E115" i="1"/>
  <c r="N95" i="1"/>
  <c r="K94" i="1"/>
  <c r="I72" i="1"/>
  <c r="J66" i="1"/>
  <c r="K63" i="1"/>
  <c r="I61" i="1"/>
  <c r="J58" i="1"/>
  <c r="K51" i="1"/>
  <c r="I49" i="1"/>
  <c r="K47" i="1"/>
  <c r="K43" i="1"/>
  <c r="J42" i="1"/>
  <c r="K39" i="1"/>
  <c r="I37" i="1"/>
  <c r="J34" i="1"/>
  <c r="K27" i="1"/>
  <c r="J26" i="1"/>
  <c r="K23" i="1"/>
  <c r="I21" i="1"/>
  <c r="J18" i="1"/>
  <c r="I17" i="1"/>
  <c r="J5" i="1"/>
  <c r="E116" i="1"/>
  <c r="E114" i="1"/>
  <c r="E112" i="1"/>
  <c r="K97" i="1"/>
  <c r="K96" i="1"/>
  <c r="L95" i="1"/>
  <c r="M94" i="1"/>
  <c r="N93" i="1"/>
  <c r="I93" i="1"/>
  <c r="K72" i="1"/>
  <c r="J71" i="1"/>
  <c r="I70" i="1"/>
  <c r="K65" i="1"/>
  <c r="J64" i="1"/>
  <c r="I63" i="1"/>
  <c r="K61" i="1"/>
  <c r="J60" i="1"/>
  <c r="I59" i="1"/>
  <c r="K57" i="1"/>
  <c r="J52" i="1"/>
  <c r="I51" i="1"/>
  <c r="K49" i="1"/>
  <c r="J48" i="1"/>
  <c r="I47" i="1"/>
  <c r="K45" i="1"/>
  <c r="J44" i="1"/>
  <c r="I43" i="1"/>
  <c r="K41" i="1"/>
  <c r="J40" i="1"/>
  <c r="I39" i="1"/>
  <c r="K37" i="1"/>
  <c r="J36" i="1"/>
  <c r="I35" i="1"/>
  <c r="K33" i="1"/>
  <c r="J32" i="1"/>
  <c r="I27" i="1"/>
  <c r="K25" i="1"/>
  <c r="J24" i="1"/>
  <c r="I23" i="1"/>
  <c r="K21" i="1"/>
  <c r="J20" i="1"/>
  <c r="I19" i="1"/>
  <c r="K17" i="1"/>
  <c r="J12" i="1"/>
  <c r="I11" i="1"/>
  <c r="C116" i="1"/>
  <c r="C114" i="1"/>
  <c r="C112" i="1"/>
  <c r="I97" i="1"/>
  <c r="I96" i="1"/>
  <c r="K95" i="1"/>
  <c r="M93" i="1"/>
  <c r="K73" i="1"/>
  <c r="J72" i="1"/>
  <c r="K66" i="1"/>
  <c r="I64" i="1"/>
  <c r="J61" i="1"/>
  <c r="K58" i="1"/>
  <c r="I52" i="1"/>
  <c r="J49" i="1"/>
  <c r="K46" i="1"/>
  <c r="I44" i="1"/>
  <c r="J41" i="1"/>
  <c r="K38" i="1"/>
  <c r="I36" i="1"/>
  <c r="J33" i="1"/>
  <c r="K26" i="1"/>
  <c r="I24" i="1"/>
  <c r="I20" i="1"/>
  <c r="J17" i="1"/>
  <c r="E119" i="1"/>
  <c r="E113" i="1"/>
  <c r="M97" i="1"/>
  <c r="M96" i="1"/>
  <c r="I95" i="1"/>
  <c r="L93" i="1"/>
  <c r="J73" i="1"/>
  <c r="K70" i="1"/>
  <c r="I65" i="1"/>
  <c r="J62" i="1"/>
  <c r="K59" i="1"/>
  <c r="I57" i="1"/>
  <c r="J50" i="1"/>
  <c r="J46" i="1"/>
  <c r="I45" i="1"/>
  <c r="I41" i="1"/>
  <c r="J38" i="1"/>
  <c r="K35" i="1"/>
  <c r="I33" i="1"/>
  <c r="I25" i="1"/>
  <c r="J22" i="1"/>
  <c r="K19" i="1"/>
  <c r="K11" i="1"/>
  <c r="F67" i="1" l="1"/>
  <c r="F74" i="1" l="1"/>
  <c r="F53" i="1"/>
  <c r="C82" i="1" l="1"/>
  <c r="F28" i="1" l="1"/>
  <c r="F13" i="1" l="1"/>
  <c r="F6" i="1"/>
  <c r="B84" i="1" l="1"/>
  <c r="B83" i="1"/>
  <c r="B86" i="1"/>
  <c r="B82" i="1"/>
  <c r="C81" i="1"/>
  <c r="C80" i="1" l="1"/>
  <c r="B80" i="1" l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<sst xmlns="http://schemas.openxmlformats.org/spreadsheetml/2006/main" count="4512" uniqueCount="848">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</sst>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D25" workbookViewId="0">
      <selection activeCell="M14" sqref="M14"/>
    </sheetView>
  </sheetViews>
  <sheetFormatPr defaultRowHeight="13.5" x14ac:dyDescent="0.15"/>
  <cols>
    <col min="1" max="1" width="11.875" customWidth="1"/>
    <col min="3" max="3" width="11.5" customWidth="1"/>
    <col min="4" max="4" width="10.5" bestFit="1" customWidth="1"/>
    <col min="5" max="5" width="20.5" bestFit="1" customWidth="1"/>
    <col min="6" max="6" width="17.25" bestFit="1" customWidth="1"/>
    <col min="7" max="7" width="21.5" customWidth="1"/>
    <col min="8" max="8" width="11.25" customWidth="1"/>
    <col min="9" max="9" width="16.25" customWidth="1"/>
    <col min="10" max="10" width="11" customWidth="1"/>
    <col min="11" max="11" width="10.875" customWidth="1"/>
    <col min="12" max="12" width="11.875" customWidth="1"/>
    <col min="13" max="13" width="11.25" customWidth="1"/>
    <col min="14" max="14" width="10.25" customWidth="1"/>
  </cols>
  <sheetData>
    <row r="3" spans="1:12" x14ac:dyDescent="0.15">
      <c r="A3" s="2" t="s">
        <v>113</v>
      </c>
    </row>
    <row r="4" spans="1:12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  <c r="L4" t="s">
        <v>846</v>
      </c>
    </row>
    <row r="5" spans="1:12" ht="14.25" x14ac:dyDescent="0.1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>
        <f>[1]!s_div_ifdiv(A5,"2017/06/30")</f>
        <v>0</v>
      </c>
    </row>
    <row r="6" spans="1:12" x14ac:dyDescent="0.15">
      <c r="A6" s="1" t="s">
        <v>106</v>
      </c>
      <c r="F6" s="2">
        <f>SUM(F1:F5)</f>
        <v>1.0547</v>
      </c>
      <c r="I6" s="8"/>
      <c r="J6" s="8"/>
      <c r="K6" s="8"/>
      <c r="L6" s="8"/>
    </row>
    <row r="7" spans="1:12" ht="14.45" x14ac:dyDescent="0.25">
      <c r="I7" s="8"/>
      <c r="J7" s="8"/>
      <c r="K7" s="8"/>
      <c r="L7" s="8"/>
    </row>
    <row r="8" spans="1:12" ht="14.45" x14ac:dyDescent="0.25">
      <c r="I8" s="8"/>
      <c r="J8" s="8"/>
      <c r="K8" s="8"/>
      <c r="L8" s="8"/>
    </row>
    <row r="9" spans="1:12" x14ac:dyDescent="0.15">
      <c r="A9" s="2" t="s">
        <v>104</v>
      </c>
      <c r="I9" s="8"/>
      <c r="J9" s="8"/>
      <c r="K9" s="8"/>
      <c r="L9" s="8"/>
    </row>
    <row r="10" spans="1:12" x14ac:dyDescent="0.1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2" x14ac:dyDescent="0.1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>
        <f>[1]!s_div_ifdiv(A11,"2017/06/30")</f>
        <v>0</v>
      </c>
    </row>
    <row r="12" spans="1:12" s="11" customFormat="1" x14ac:dyDescent="0.1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>
        <f>[1]!s_div_ifdiv(A12,"2017/06/30")</f>
        <v>0</v>
      </c>
    </row>
    <row r="13" spans="1:12" x14ac:dyDescent="0.1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2" ht="14.45" x14ac:dyDescent="0.25">
      <c r="I14" s="8"/>
      <c r="J14" s="8"/>
      <c r="K14" s="8"/>
      <c r="L14" s="38"/>
    </row>
    <row r="15" spans="1:12" x14ac:dyDescent="0.15">
      <c r="A15" s="2" t="s">
        <v>105</v>
      </c>
      <c r="I15" s="8"/>
      <c r="J15" s="8"/>
      <c r="K15" s="8"/>
      <c r="L15" s="8"/>
    </row>
    <row r="16" spans="1:12" x14ac:dyDescent="0.1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2" s="11" customFormat="1" x14ac:dyDescent="0.1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>
        <f>[1]!s_div_ifdiv(A17,"2017/06/30")</f>
        <v>0</v>
      </c>
    </row>
    <row r="18" spans="1:12" s="11" customFormat="1" ht="14.25" x14ac:dyDescent="0.1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>
        <f>[1]!s_div_ifdiv(A18,"2017/06/30")</f>
        <v>0</v>
      </c>
    </row>
    <row r="19" spans="1:12" s="11" customFormat="1" ht="14.25" x14ac:dyDescent="0.1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>
        <f>[1]!s_div_ifdiv(A19,"2017/06/30")</f>
        <v>0</v>
      </c>
    </row>
    <row r="20" spans="1:12" s="11" customFormat="1" x14ac:dyDescent="0.1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>
        <f>[1]!s_div_ifdiv(A20,"2017/06/30")</f>
        <v>0</v>
      </c>
    </row>
    <row r="21" spans="1:12" s="11" customFormat="1" x14ac:dyDescent="0.1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>
        <f>[1]!s_div_ifdiv(A21,"2017/06/30")</f>
        <v>0</v>
      </c>
    </row>
    <row r="22" spans="1:12" s="11" customFormat="1" x14ac:dyDescent="0.1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>
        <f>[1]!s_div_ifdiv(A22,"2017/06/30")</f>
        <v>0</v>
      </c>
    </row>
    <row r="23" spans="1:12" s="11" customFormat="1" x14ac:dyDescent="0.1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>
        <f>[1]!s_div_ifdiv(A23,"2017/06/30")</f>
        <v>0</v>
      </c>
    </row>
    <row r="24" spans="1:12" s="11" customFormat="1" x14ac:dyDescent="0.1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>
        <f>[1]!s_div_ifdiv(A24,"2017/06/30")</f>
        <v>0</v>
      </c>
    </row>
    <row r="25" spans="1:12" s="11" customFormat="1" x14ac:dyDescent="0.1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>
        <f>[1]!s_div_ifdiv(A25,"2017/06/30")</f>
        <v>0</v>
      </c>
    </row>
    <row r="26" spans="1:12" s="11" customFormat="1" x14ac:dyDescent="0.1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>
        <f>[1]!s_div_ifdiv(A26,"2017/06/30")</f>
        <v>0</v>
      </c>
    </row>
    <row r="27" spans="1:12" s="11" customFormat="1" x14ac:dyDescent="0.1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>
        <f>[1]!s_div_ifdiv(A27,"2017/06/30")</f>
        <v>0</v>
      </c>
    </row>
    <row r="28" spans="1:12" x14ac:dyDescent="0.1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2" ht="14.45" x14ac:dyDescent="0.25">
      <c r="A29" s="1"/>
      <c r="F29" s="3"/>
      <c r="I29" s="8"/>
      <c r="J29" s="8"/>
      <c r="K29" s="8"/>
      <c r="L29" s="8"/>
    </row>
    <row r="30" spans="1:12" x14ac:dyDescent="0.15">
      <c r="A30" s="2" t="s">
        <v>107</v>
      </c>
      <c r="F30" s="3"/>
      <c r="I30" s="8"/>
      <c r="J30" s="8"/>
      <c r="K30" s="8"/>
      <c r="L30" s="8"/>
    </row>
    <row r="31" spans="1:12" x14ac:dyDescent="0.1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2" s="61" customFormat="1" x14ac:dyDescent="0.1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8">
        <f>[1]!s_div_ifdiv(A32,"2017/06/30")</f>
        <v>0</v>
      </c>
    </row>
    <row r="33" spans="1:12" s="61" customFormat="1" x14ac:dyDescent="0.1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>
        <f>[1]!s_div_ifdiv(A33,"2017/06/30")</f>
        <v>0</v>
      </c>
    </row>
    <row r="34" spans="1:12" s="61" customFormat="1" x14ac:dyDescent="0.1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>
        <f>[1]!s_div_ifdiv(A34,"2017/06/30")</f>
        <v>0</v>
      </c>
    </row>
    <row r="35" spans="1:12" s="61" customFormat="1" x14ac:dyDescent="0.1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>
        <f>[1]!s_div_ifdiv(A35,"2017/06/30")</f>
        <v>0</v>
      </c>
    </row>
    <row r="36" spans="1:12" s="61" customFormat="1" x14ac:dyDescent="0.1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>
        <f>[1]!s_div_ifdiv(A36,"2017/06/30")</f>
        <v>0</v>
      </c>
    </row>
    <row r="37" spans="1:12" s="61" customFormat="1" x14ac:dyDescent="0.1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>
        <f>[1]!s_div_ifdiv(A37,"2017/06/30")</f>
        <v>0</v>
      </c>
    </row>
    <row r="38" spans="1:12" s="61" customFormat="1" x14ac:dyDescent="0.1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>
        <f>[1]!s_div_ifdiv(A38,"2017/06/30")</f>
        <v>0</v>
      </c>
    </row>
    <row r="39" spans="1:12" s="61" customFormat="1" x14ac:dyDescent="0.1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>
        <f>[1]!s_div_ifdiv(A39,"2017/06/30")</f>
        <v>0</v>
      </c>
    </row>
    <row r="40" spans="1:12" s="61" customFormat="1" x14ac:dyDescent="0.1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>
        <f>[1]!s_div_ifdiv(A40,"2017/06/30")</f>
        <v>0</v>
      </c>
    </row>
    <row r="41" spans="1:12" s="61" customFormat="1" x14ac:dyDescent="0.1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>
        <f>[1]!s_div_ifdiv(A41,"2017/06/30")</f>
        <v>0</v>
      </c>
    </row>
    <row r="42" spans="1:12" s="61" customFormat="1" x14ac:dyDescent="0.1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</row>
    <row r="43" spans="1:12" s="61" customFormat="1" x14ac:dyDescent="0.1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>
        <f>[1]!s_div_ifdiv(A43,"2017/06/30")</f>
        <v>0</v>
      </c>
    </row>
    <row r="44" spans="1:12" s="61" customFormat="1" x14ac:dyDescent="0.1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8">
        <f>[1]!s_div_ifdiv(A44,"2017/06/30")</f>
        <v>0</v>
      </c>
    </row>
    <row r="45" spans="1:12" s="61" customFormat="1" x14ac:dyDescent="0.1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>
        <f>[1]!s_div_ifdiv(A45,"2017/06/30")</f>
        <v>0</v>
      </c>
    </row>
    <row r="46" spans="1:12" s="61" customFormat="1" x14ac:dyDescent="0.1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>
        <f>[1]!s_div_ifdiv(A46,"2017/06/30")</f>
        <v>0</v>
      </c>
    </row>
    <row r="47" spans="1:12" s="61" customFormat="1" x14ac:dyDescent="0.1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>
        <f>[1]!s_div_ifdiv(A47,"2017/06/30")</f>
        <v>0</v>
      </c>
    </row>
    <row r="48" spans="1:12" s="61" customFormat="1" x14ac:dyDescent="0.1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>
        <f>[1]!s_div_ifdiv(A48,"2017/06/30")</f>
        <v>0</v>
      </c>
    </row>
    <row r="49" spans="1:12" s="61" customFormat="1" x14ac:dyDescent="0.1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>
        <f>[1]!s_div_ifdiv(A49,"2017/06/30")</f>
        <v>0</v>
      </c>
    </row>
    <row r="50" spans="1:12" s="11" customFormat="1" x14ac:dyDescent="0.1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>
        <f>[1]!s_div_ifdiv(A50,"2017/06/30")</f>
        <v>0</v>
      </c>
    </row>
    <row r="51" spans="1:12" s="61" customFormat="1" ht="14.25" x14ac:dyDescent="0.1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>
        <f>[1]!s_div_ifdiv(A51,"2017/06/30")</f>
        <v>0</v>
      </c>
    </row>
    <row r="52" spans="1:12" s="61" customFormat="1" ht="14.25" x14ac:dyDescent="0.1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>
        <f>[1]!s_div_ifdiv(A52,"2017/06/30")</f>
        <v>0</v>
      </c>
    </row>
    <row r="53" spans="1:12" x14ac:dyDescent="0.15">
      <c r="A53" s="1" t="s">
        <v>106</v>
      </c>
      <c r="F53" s="2">
        <f>SUM(F32:F52)</f>
        <v>30.755963999999999</v>
      </c>
      <c r="I53" s="8"/>
      <c r="J53" s="8"/>
      <c r="K53" s="8"/>
    </row>
    <row r="54" spans="1:12" ht="14.45" x14ac:dyDescent="0.25">
      <c r="I54" s="8"/>
      <c r="J54" s="8"/>
      <c r="K54" s="8"/>
    </row>
    <row r="55" spans="1:12" x14ac:dyDescent="0.15">
      <c r="A55" s="2" t="s">
        <v>108</v>
      </c>
      <c r="I55" s="8"/>
      <c r="J55" s="8"/>
      <c r="K55" s="8"/>
    </row>
    <row r="56" spans="1:12" x14ac:dyDescent="0.1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2" s="61" customFormat="1" x14ac:dyDescent="0.1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>
        <f>[1]!s_div_ifdiv(A57,"2017/06/30")</f>
        <v>0</v>
      </c>
    </row>
    <row r="58" spans="1:12" s="61" customFormat="1" x14ac:dyDescent="0.1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>
        <f>[1]!s_div_ifdiv(A58,"2017/06/30")</f>
        <v>0</v>
      </c>
    </row>
    <row r="59" spans="1:12" s="61" customFormat="1" x14ac:dyDescent="0.1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>
        <f>[1]!s_div_ifdiv(A59,"2017/06/30")</f>
        <v>0</v>
      </c>
    </row>
    <row r="60" spans="1:12" s="61" customFormat="1" x14ac:dyDescent="0.1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>
        <f>[1]!s_div_ifdiv(A60,"2017/06/30")</f>
        <v>0</v>
      </c>
    </row>
    <row r="61" spans="1:12" s="61" customFormat="1" x14ac:dyDescent="0.1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>
        <f>[1]!s_div_ifdiv(A61,"2017/06/30")</f>
        <v>0</v>
      </c>
    </row>
    <row r="62" spans="1:12" s="61" customFormat="1" x14ac:dyDescent="0.1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>
        <f>[1]!s_div_ifdiv(A62,"2017/06/30")</f>
        <v>0</v>
      </c>
    </row>
    <row r="63" spans="1:12" x14ac:dyDescent="0.15">
      <c r="A63" s="17" t="s">
        <v>84</v>
      </c>
      <c r="B63" s="17" t="s">
        <v>85</v>
      </c>
      <c r="C63" s="17">
        <v>20170804</v>
      </c>
      <c r="D63" s="17">
        <v>20170807</v>
      </c>
      <c r="E63" s="17">
        <v>0.5</v>
      </c>
      <c r="F63" s="17">
        <v>1.0121</v>
      </c>
      <c r="G63" s="17" t="s">
        <v>126</v>
      </c>
      <c r="H63" s="17"/>
      <c r="I63" s="15" t="str">
        <f>[1]!s_div_progress(A63,"20161231")</f>
        <v>实施</v>
      </c>
      <c r="J63" s="17" t="str">
        <f>[1]!s_div_recorddate(A63,"2016/12/31")</f>
        <v>2017-08-07</v>
      </c>
      <c r="K63" s="17" t="str">
        <f>[1]!s_div_exdate(A63,"2016/12/31")</f>
        <v>2017-08-08</v>
      </c>
      <c r="L63" s="8">
        <f>[1]!s_div_ifdiv(A63,"2017/06/30")</f>
        <v>0</v>
      </c>
    </row>
    <row r="64" spans="1:12" s="61" customFormat="1" x14ac:dyDescent="0.15">
      <c r="A64" s="4" t="s">
        <v>70</v>
      </c>
      <c r="B64" s="4" t="s">
        <v>71</v>
      </c>
      <c r="C64" s="4">
        <v>20170809</v>
      </c>
      <c r="D64" s="4">
        <v>20170810</v>
      </c>
      <c r="E64" s="4">
        <v>0.48</v>
      </c>
      <c r="F64" s="4">
        <v>0.248</v>
      </c>
      <c r="G64" s="4" t="s">
        <v>112</v>
      </c>
      <c r="H64" s="4"/>
      <c r="I64" s="32" t="str">
        <f>[1]!s_div_progress(A64,"20161231")</f>
        <v>实施</v>
      </c>
      <c r="J64" s="4" t="str">
        <f>[1]!s_div_recorddate(A64,"2016/12/31")</f>
        <v>2017-08-09</v>
      </c>
      <c r="K64" s="4" t="str">
        <f>[1]!s_div_exdate(A64,"2016/12/31")</f>
        <v>2017-08-10</v>
      </c>
      <c r="L64" s="8">
        <f>[1]!s_div_ifdiv(A64,"2017/06/30")</f>
        <v>0</v>
      </c>
    </row>
    <row r="65" spans="1:12" x14ac:dyDescent="0.15">
      <c r="A65" s="4" t="s">
        <v>86</v>
      </c>
      <c r="B65" s="4" t="s">
        <v>87</v>
      </c>
      <c r="C65" s="4">
        <v>20170804</v>
      </c>
      <c r="D65" s="4">
        <v>20170807</v>
      </c>
      <c r="E65" s="4">
        <v>0.21</v>
      </c>
      <c r="F65" s="4">
        <v>1.1575</v>
      </c>
      <c r="G65" s="4" t="s">
        <v>112</v>
      </c>
      <c r="H65" s="4"/>
      <c r="I65" s="32" t="str">
        <f>[1]!s_div_progress(A65,"20161231")</f>
        <v>实施</v>
      </c>
      <c r="J65" s="4" t="str">
        <f>[1]!s_div_recorddate(A65,"2016/12/31")</f>
        <v>2017-08-10</v>
      </c>
      <c r="K65" s="4" t="str">
        <f>[1]!s_div_exdate(A65,"2016/12/31")</f>
        <v>2017-08-11</v>
      </c>
      <c r="L65" s="8">
        <f>[1]!s_div_ifdiv(A65,"2017/06/30")</f>
        <v>0</v>
      </c>
    </row>
    <row r="66" spans="1:12" x14ac:dyDescent="0.1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  <c r="L66" s="8">
        <f>[1]!s_div_ifdiv(A66,"2017/06/30")</f>
        <v>0</v>
      </c>
    </row>
    <row r="67" spans="1:12" x14ac:dyDescent="0.15">
      <c r="A67" s="1" t="s">
        <v>106</v>
      </c>
      <c r="F67" s="2">
        <f>SUM(F57:F66)</f>
        <v>7.5772760000000003</v>
      </c>
      <c r="I67" s="8"/>
      <c r="J67" s="8"/>
      <c r="K67" s="8"/>
    </row>
    <row r="68" spans="1:12" ht="14.45" x14ac:dyDescent="0.25">
      <c r="I68" s="8"/>
      <c r="J68" s="8"/>
      <c r="K68" s="8"/>
    </row>
    <row r="69" spans="1:12" x14ac:dyDescent="0.15">
      <c r="A69" s="2" t="s">
        <v>109</v>
      </c>
      <c r="I69" s="8"/>
      <c r="J69" s="8"/>
      <c r="K69" s="8"/>
    </row>
    <row r="70" spans="1:12" x14ac:dyDescent="0.1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2" x14ac:dyDescent="0.1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2" x14ac:dyDescent="0.1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2" s="11" customFormat="1" x14ac:dyDescent="0.1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2" x14ac:dyDescent="0.15">
      <c r="A74" s="1" t="s">
        <v>106</v>
      </c>
      <c r="F74" s="2">
        <f>SUM(F70:F73)</f>
        <v>2.2776999999999998</v>
      </c>
    </row>
    <row r="78" spans="1:12" x14ac:dyDescent="0.15">
      <c r="A78" s="1" t="s">
        <v>110</v>
      </c>
      <c r="B78" s="1" t="s">
        <v>111</v>
      </c>
      <c r="C78" s="38" t="s">
        <v>141</v>
      </c>
    </row>
    <row r="79" spans="1:12" x14ac:dyDescent="0.15">
      <c r="A79" s="1" t="s">
        <v>115</v>
      </c>
      <c r="B79">
        <f>$F$6</f>
        <v>1.0547</v>
      </c>
      <c r="C79" s="11">
        <f>$F$6</f>
        <v>1.0547</v>
      </c>
    </row>
    <row r="80" spans="1:12" x14ac:dyDescent="0.1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1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1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15">
      <c r="A83" s="12" t="s">
        <v>829</v>
      </c>
      <c r="B83" s="61">
        <f>F6+F13+F28+F53+F67</f>
        <v>58.307939999999995</v>
      </c>
      <c r="C83" s="61">
        <f>$F$5+$F$12+$F$11+SUM($F$17:$F$27)+SUM($F$32:$F$52)+SUM($F$57:$F$62)</f>
        <v>54.260339999999999</v>
      </c>
    </row>
    <row r="84" spans="1:14" x14ac:dyDescent="0.15">
      <c r="A84" s="1" t="s">
        <v>118</v>
      </c>
      <c r="B84">
        <f>$F$6+$F$13+$F$28+$F$53+$F$67+$F$74</f>
        <v>60.585639999999998</v>
      </c>
      <c r="C84" s="61">
        <f t="shared" ref="C84:C86" si="0">$F$5+$F$12+$F$11+SUM($F$17:$F$27)+SUM($F$32:$F$52)+SUM($F$57:$F$62)</f>
        <v>54.260339999999999</v>
      </c>
    </row>
    <row r="85" spans="1:14" x14ac:dyDescent="0.15">
      <c r="A85" s="12" t="s">
        <v>140</v>
      </c>
      <c r="B85" s="11">
        <f>B84</f>
        <v>60.585639999999998</v>
      </c>
      <c r="C85" s="61">
        <f t="shared" si="0"/>
        <v>54.260339999999999</v>
      </c>
    </row>
    <row r="86" spans="1:14" x14ac:dyDescent="0.15">
      <c r="A86" s="12" t="s">
        <v>845</v>
      </c>
      <c r="B86" s="61">
        <f>$F$6+$F$13+$F$28+$F$53+$F$67+$F$74</f>
        <v>60.585639999999998</v>
      </c>
      <c r="C86" s="61">
        <f t="shared" si="0"/>
        <v>54.260339999999999</v>
      </c>
    </row>
    <row r="87" spans="1:14" x14ac:dyDescent="0.15">
      <c r="A87" s="10"/>
      <c r="B87" s="9"/>
    </row>
    <row r="88" spans="1:14" x14ac:dyDescent="0.15">
      <c r="A88" s="10"/>
      <c r="B88" s="9"/>
    </row>
    <row r="90" spans="1:14" x14ac:dyDescent="0.15">
      <c r="A90" t="s">
        <v>146</v>
      </c>
    </row>
    <row r="91" spans="1:14" x14ac:dyDescent="0.15">
      <c r="A91" t="s">
        <v>147</v>
      </c>
    </row>
    <row r="92" spans="1:14" x14ac:dyDescent="0.1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1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1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1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1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1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15">
      <c r="B98" s="8" t="s">
        <v>178</v>
      </c>
      <c r="D98">
        <f>SUM(D93:D97)</f>
        <v>1.0363143625871244E-2</v>
      </c>
    </row>
    <row r="100" spans="1:13" x14ac:dyDescent="0.15">
      <c r="A100" s="11" t="s">
        <v>155</v>
      </c>
    </row>
    <row r="101" spans="1:13" x14ac:dyDescent="0.1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1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1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15">
      <c r="B104" s="8">
        <v>600893</v>
      </c>
      <c r="C104" s="8" t="s">
        <v>158</v>
      </c>
    </row>
    <row r="105" spans="1:13" x14ac:dyDescent="0.1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1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15">
      <c r="B107" t="s">
        <v>179</v>
      </c>
      <c r="D107">
        <f>SUM(D102:D106)</f>
        <v>1.1253600000000001</v>
      </c>
    </row>
    <row r="111" spans="1:13" x14ac:dyDescent="0.1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1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1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1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1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1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1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1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4" width="9.5" style="11" bestFit="1" customWidth="1"/>
    <col min="5" max="6" width="9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1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1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1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1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15">
      <c r="A16" s="12" t="s">
        <v>106</v>
      </c>
      <c r="F16" s="2">
        <v>4.2071899999999998</v>
      </c>
      <c r="I16" s="8"/>
      <c r="J16" s="8"/>
      <c r="K16" s="8"/>
      <c r="L16" s="12"/>
    </row>
    <row r="17" spans="1:12" ht="14.45" x14ac:dyDescent="0.25">
      <c r="I17" s="8"/>
      <c r="J17" s="8"/>
      <c r="K17" s="8"/>
      <c r="L17" s="12"/>
    </row>
    <row r="18" spans="1:12" x14ac:dyDescent="0.15">
      <c r="A18" s="2" t="s">
        <v>105</v>
      </c>
      <c r="I18" s="8"/>
      <c r="J18" s="8"/>
      <c r="K18" s="8"/>
    </row>
    <row r="19" spans="1:12" x14ac:dyDescent="0.1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1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1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1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4.25" x14ac:dyDescent="0.1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4.25" x14ac:dyDescent="0.1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1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4.25" x14ac:dyDescent="0.1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4.25" x14ac:dyDescent="0.1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4.25" x14ac:dyDescent="0.1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4.25" x14ac:dyDescent="0.1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4.25" x14ac:dyDescent="0.1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1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1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1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1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1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15">
      <c r="A36" s="12" t="s">
        <v>106</v>
      </c>
      <c r="F36" s="2">
        <v>14.648454999999997</v>
      </c>
      <c r="I36" s="8"/>
      <c r="J36" s="8"/>
      <c r="K36" s="8"/>
    </row>
    <row r="37" spans="1:11" ht="14.45" x14ac:dyDescent="0.25">
      <c r="A37" s="12"/>
      <c r="F37" s="3"/>
      <c r="I37" s="8"/>
      <c r="J37" s="8"/>
      <c r="K37" s="8"/>
    </row>
    <row r="38" spans="1:11" x14ac:dyDescent="0.15">
      <c r="A38" s="2" t="s">
        <v>107</v>
      </c>
      <c r="F38" s="3"/>
      <c r="I38" s="8"/>
      <c r="J38" s="8"/>
      <c r="K38" s="8"/>
    </row>
    <row r="39" spans="1:11" x14ac:dyDescent="0.1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1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1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1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1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1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1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1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1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1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1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1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1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1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1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1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1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1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1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1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1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15">
      <c r="A61" s="12" t="s">
        <v>106</v>
      </c>
      <c r="F61" s="2">
        <v>33.686816999999991</v>
      </c>
      <c r="I61" s="8"/>
      <c r="J61" s="8"/>
      <c r="K61" s="8"/>
    </row>
    <row r="62" spans="1:11" ht="14.45" x14ac:dyDescent="0.25">
      <c r="I62" s="8"/>
      <c r="J62" s="8"/>
      <c r="K62" s="8"/>
    </row>
    <row r="63" spans="1:11" x14ac:dyDescent="0.15">
      <c r="A63" s="2" t="s">
        <v>108</v>
      </c>
      <c r="I63" s="8"/>
      <c r="J63" s="8"/>
      <c r="K63" s="8"/>
    </row>
    <row r="64" spans="1:11" x14ac:dyDescent="0.1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ht="14.45" x14ac:dyDescent="0.2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2" x14ac:dyDescent="0.15">
      <c r="A82" s="12" t="s">
        <v>110</v>
      </c>
      <c r="B82" s="12" t="s">
        <v>111</v>
      </c>
    </row>
    <row r="83" spans="1:2" x14ac:dyDescent="0.15">
      <c r="A83" s="12" t="s">
        <v>115</v>
      </c>
      <c r="B83" s="11">
        <v>1.0547</v>
      </c>
    </row>
    <row r="84" spans="1:2" x14ac:dyDescent="0.15">
      <c r="A84" s="12" t="s">
        <v>116</v>
      </c>
      <c r="B84" s="11">
        <v>5.2618899999999993</v>
      </c>
    </row>
    <row r="85" spans="1:2" x14ac:dyDescent="0.15">
      <c r="A85" s="12" t="s">
        <v>117</v>
      </c>
      <c r="B85" s="11">
        <v>14.216389999999999</v>
      </c>
    </row>
    <row r="86" spans="1:2" x14ac:dyDescent="0.15">
      <c r="A86" s="12" t="s">
        <v>118</v>
      </c>
      <c r="B86" s="11">
        <v>61.603461999999986</v>
      </c>
    </row>
    <row r="87" spans="1:2" ht="14.45" x14ac:dyDescent="0.25">
      <c r="A87" s="12"/>
    </row>
    <row r="88" spans="1:2" ht="14.45" x14ac:dyDescent="0.25">
      <c r="A88" s="12"/>
    </row>
    <row r="89" spans="1:2" ht="14.45" x14ac:dyDescent="0.25">
      <c r="A89" s="12"/>
    </row>
    <row r="90" spans="1:2" ht="14.45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4" width="9.5" style="11" bestFit="1" customWidth="1"/>
    <col min="5" max="6" width="9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1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1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1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1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15">
      <c r="A16" s="12" t="s">
        <v>106</v>
      </c>
      <c r="F16" s="2">
        <v>4.2071899999999998</v>
      </c>
      <c r="I16" s="8"/>
      <c r="J16" s="8"/>
      <c r="K16" s="8"/>
      <c r="L16" s="12"/>
    </row>
    <row r="17" spans="1:12" ht="14.45" x14ac:dyDescent="0.25">
      <c r="I17" s="8"/>
      <c r="J17" s="8"/>
      <c r="K17" s="8"/>
      <c r="L17" s="12"/>
    </row>
    <row r="18" spans="1:12" x14ac:dyDescent="0.15">
      <c r="A18" s="2" t="s">
        <v>105</v>
      </c>
      <c r="I18" s="8"/>
      <c r="J18" s="8"/>
      <c r="K18" s="8"/>
    </row>
    <row r="19" spans="1:12" x14ac:dyDescent="0.1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1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4.25" x14ac:dyDescent="0.1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1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4.25" x14ac:dyDescent="0.1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4.25" x14ac:dyDescent="0.1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1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4.25" x14ac:dyDescent="0.1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4.25" x14ac:dyDescent="0.1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4.25" x14ac:dyDescent="0.1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4.25" x14ac:dyDescent="0.1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4.25" x14ac:dyDescent="0.1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1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1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1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1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1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15">
      <c r="A36" s="12" t="s">
        <v>106</v>
      </c>
      <c r="F36" s="2">
        <v>16.788554999999999</v>
      </c>
      <c r="I36" s="8"/>
      <c r="J36" s="8"/>
      <c r="K36" s="8"/>
    </row>
    <row r="37" spans="1:11" x14ac:dyDescent="0.15">
      <c r="A37" s="12"/>
      <c r="F37" s="3"/>
      <c r="I37" s="8"/>
      <c r="J37" s="8"/>
      <c r="K37" s="8"/>
    </row>
    <row r="38" spans="1:11" x14ac:dyDescent="0.15">
      <c r="A38" s="2" t="s">
        <v>107</v>
      </c>
      <c r="F38" s="3"/>
      <c r="I38" s="8"/>
      <c r="J38" s="8"/>
      <c r="K38" s="8"/>
    </row>
    <row r="39" spans="1:11" x14ac:dyDescent="0.1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1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1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1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1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1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1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1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1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1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1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1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1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1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1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1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1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1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1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1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1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15">
      <c r="A61" s="12" t="s">
        <v>106</v>
      </c>
      <c r="F61" s="2">
        <v>33.686816999999991</v>
      </c>
      <c r="I61" s="8"/>
      <c r="J61" s="8"/>
      <c r="K61" s="8"/>
    </row>
    <row r="62" spans="1:11" x14ac:dyDescent="0.15">
      <c r="I62" s="8"/>
      <c r="J62" s="8"/>
      <c r="K62" s="8"/>
    </row>
    <row r="63" spans="1:11" x14ac:dyDescent="0.15">
      <c r="A63" s="2" t="s">
        <v>108</v>
      </c>
      <c r="I63" s="8"/>
      <c r="J63" s="8"/>
      <c r="K63" s="8"/>
    </row>
    <row r="64" spans="1:11" x14ac:dyDescent="0.1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x14ac:dyDescent="0.1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2" x14ac:dyDescent="0.15">
      <c r="A82" s="12" t="s">
        <v>110</v>
      </c>
      <c r="B82" s="12" t="s">
        <v>111</v>
      </c>
    </row>
    <row r="83" spans="1:2" x14ac:dyDescent="0.15">
      <c r="A83" s="12" t="s">
        <v>115</v>
      </c>
      <c r="B83" s="11">
        <v>1.0547</v>
      </c>
    </row>
    <row r="84" spans="1:2" x14ac:dyDescent="0.15">
      <c r="A84" s="12" t="s">
        <v>116</v>
      </c>
      <c r="B84" s="11">
        <v>5.2618899999999993</v>
      </c>
    </row>
    <row r="85" spans="1:2" x14ac:dyDescent="0.15">
      <c r="A85" s="12" t="s">
        <v>117</v>
      </c>
      <c r="B85" s="11">
        <v>16.356490000000001</v>
      </c>
    </row>
    <row r="86" spans="1:2" x14ac:dyDescent="0.15">
      <c r="A86" s="12" t="s">
        <v>118</v>
      </c>
      <c r="B86" s="11">
        <v>63.74356199999999</v>
      </c>
    </row>
    <row r="87" spans="1:2" x14ac:dyDescent="0.15">
      <c r="A87" s="12"/>
    </row>
    <row r="88" spans="1:2" x14ac:dyDescent="0.15">
      <c r="A88" s="12"/>
    </row>
    <row r="89" spans="1:2" x14ac:dyDescent="0.15">
      <c r="A89" s="12"/>
    </row>
    <row r="90" spans="1:2" x14ac:dyDescent="0.1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4" width="9.5" style="11" bestFit="1" customWidth="1"/>
    <col min="5" max="6" width="9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1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1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1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1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15">
      <c r="A16" s="12" t="s">
        <v>106</v>
      </c>
      <c r="F16" s="2">
        <v>3.9130999999999996</v>
      </c>
      <c r="I16" s="8"/>
      <c r="J16" s="8"/>
      <c r="K16" s="8"/>
      <c r="L16" s="12"/>
    </row>
    <row r="17" spans="1:12" ht="14.45" x14ac:dyDescent="0.25">
      <c r="I17" s="8"/>
      <c r="J17" s="8"/>
      <c r="K17" s="8"/>
      <c r="L17" s="12"/>
    </row>
    <row r="18" spans="1:12" x14ac:dyDescent="0.15">
      <c r="A18" s="2" t="s">
        <v>105</v>
      </c>
      <c r="I18" s="8"/>
      <c r="J18" s="8"/>
      <c r="K18" s="8"/>
    </row>
    <row r="19" spans="1:12" x14ac:dyDescent="0.1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1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4.25" x14ac:dyDescent="0.1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1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4.25" x14ac:dyDescent="0.1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4.25" x14ac:dyDescent="0.1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1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4.25" x14ac:dyDescent="0.1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4.25" x14ac:dyDescent="0.1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4.25" x14ac:dyDescent="0.1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4.25" x14ac:dyDescent="0.1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4.25" x14ac:dyDescent="0.1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1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1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1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1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1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15">
      <c r="A36" s="12" t="s">
        <v>106</v>
      </c>
      <c r="F36" s="2">
        <v>16.788554999999999</v>
      </c>
      <c r="I36" s="8"/>
      <c r="J36" s="8"/>
      <c r="K36" s="8"/>
    </row>
    <row r="37" spans="1:11" x14ac:dyDescent="0.15">
      <c r="A37" s="12"/>
      <c r="F37" s="3"/>
      <c r="I37" s="8"/>
      <c r="J37" s="8"/>
      <c r="K37" s="8"/>
    </row>
    <row r="38" spans="1:11" x14ac:dyDescent="0.15">
      <c r="A38" s="2" t="s">
        <v>107</v>
      </c>
      <c r="F38" s="3"/>
      <c r="I38" s="8"/>
      <c r="J38" s="8"/>
      <c r="K38" s="8"/>
    </row>
    <row r="39" spans="1:11" x14ac:dyDescent="0.1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1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1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1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1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1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1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1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1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1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1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1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1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1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1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1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1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1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1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1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1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15">
      <c r="A61" s="12" t="s">
        <v>106</v>
      </c>
      <c r="F61" s="2">
        <v>33.686816999999991</v>
      </c>
      <c r="I61" s="8"/>
      <c r="J61" s="8"/>
      <c r="K61" s="8"/>
    </row>
    <row r="62" spans="1:11" x14ac:dyDescent="0.15">
      <c r="I62" s="8"/>
      <c r="J62" s="8"/>
      <c r="K62" s="8"/>
    </row>
    <row r="63" spans="1:11" x14ac:dyDescent="0.15">
      <c r="A63" s="2" t="s">
        <v>108</v>
      </c>
      <c r="I63" s="8"/>
      <c r="J63" s="8"/>
      <c r="K63" s="8"/>
    </row>
    <row r="64" spans="1:11" x14ac:dyDescent="0.1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x14ac:dyDescent="0.1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2" x14ac:dyDescent="0.15">
      <c r="A82" s="12" t="s">
        <v>110</v>
      </c>
      <c r="B82" s="12" t="s">
        <v>111</v>
      </c>
    </row>
    <row r="83" spans="1:2" x14ac:dyDescent="0.15">
      <c r="A83" s="12" t="s">
        <v>115</v>
      </c>
      <c r="B83" s="11">
        <v>1.0547</v>
      </c>
    </row>
    <row r="84" spans="1:2" x14ac:dyDescent="0.15">
      <c r="A84" s="12" t="s">
        <v>116</v>
      </c>
      <c r="B84" s="11">
        <v>4.9677999999999995</v>
      </c>
    </row>
    <row r="85" spans="1:2" x14ac:dyDescent="0.15">
      <c r="A85" s="12" t="s">
        <v>117</v>
      </c>
      <c r="B85" s="11">
        <v>16.0624</v>
      </c>
    </row>
    <row r="86" spans="1:2" x14ac:dyDescent="0.15">
      <c r="A86" s="12" t="s">
        <v>118</v>
      </c>
      <c r="B86" s="11">
        <v>63.449471999999993</v>
      </c>
    </row>
    <row r="87" spans="1:2" x14ac:dyDescent="0.15">
      <c r="A87" s="12"/>
    </row>
    <row r="88" spans="1:2" x14ac:dyDescent="0.15">
      <c r="A88" s="12"/>
    </row>
    <row r="89" spans="1:2" x14ac:dyDescent="0.15">
      <c r="A89" s="12"/>
    </row>
    <row r="90" spans="1:2" x14ac:dyDescent="0.1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3.5" x14ac:dyDescent="0.15"/>
  <cols>
    <col min="1" max="1" width="16.375" customWidth="1"/>
    <col min="2" max="2" width="12.875" customWidth="1"/>
    <col min="5" max="5" width="15.25" customWidth="1"/>
  </cols>
  <sheetData>
    <row r="4" spans="1:6" x14ac:dyDescent="0.1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1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15">
      <c r="A6" s="61" t="s">
        <v>202</v>
      </c>
      <c r="B6" s="62" t="s">
        <v>203</v>
      </c>
      <c r="C6" s="61"/>
      <c r="D6" s="61"/>
      <c r="E6" s="61"/>
      <c r="F6" s="61"/>
    </row>
    <row r="7" spans="1:6" x14ac:dyDescent="0.15">
      <c r="A7" s="61"/>
      <c r="B7" s="62"/>
      <c r="C7" s="61"/>
      <c r="D7" s="61"/>
      <c r="E7" s="61"/>
      <c r="F7" s="61"/>
    </row>
    <row r="8" spans="1:6" x14ac:dyDescent="0.1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1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1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1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1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1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1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1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1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1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1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1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1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1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1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1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1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1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1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1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1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1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1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1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1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1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1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1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1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1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1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1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1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1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1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1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1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1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1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1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1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1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1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1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1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1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1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1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1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1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1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1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1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1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1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1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1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1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1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1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1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1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1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1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1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1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1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1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1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1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1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1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1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1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1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1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1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1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1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1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1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1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1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1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1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1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1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1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1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1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1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1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1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1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1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1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1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1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1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1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1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1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1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1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1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1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1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1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1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1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1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1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1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1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1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1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1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1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1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1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1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1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1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1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1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1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1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1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1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1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1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1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1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1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1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1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1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1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1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1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1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1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1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1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1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1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1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1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1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1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1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1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1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1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1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1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1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x14ac:dyDescent="0.15">
      <c r="A165" s="64"/>
      <c r="B165" s="63"/>
      <c r="C165" s="63"/>
      <c r="D165" s="65"/>
      <c r="E165" s="66"/>
      <c r="F165" s="66"/>
    </row>
    <row r="166" spans="1:6" x14ac:dyDescent="0.15">
      <c r="A166" s="64"/>
      <c r="B166" s="63"/>
      <c r="C166" s="63"/>
      <c r="D166" s="65"/>
      <c r="E166" s="66"/>
      <c r="F166" s="66"/>
    </row>
    <row r="167" spans="1:6" x14ac:dyDescent="0.15">
      <c r="A167" s="64"/>
      <c r="B167" s="63"/>
      <c r="C167" s="63"/>
      <c r="D167" s="65"/>
      <c r="E167" s="66"/>
      <c r="F167" s="66"/>
    </row>
    <row r="168" spans="1:6" x14ac:dyDescent="0.15">
      <c r="A168" s="64"/>
      <c r="B168" s="63"/>
      <c r="C168" s="63"/>
      <c r="D168" s="65"/>
      <c r="E168" s="66"/>
      <c r="F168" s="66"/>
    </row>
    <row r="169" spans="1:6" x14ac:dyDescent="0.1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1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1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1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1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1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1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1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1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1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1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1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1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1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1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1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1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1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1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1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1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1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1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1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1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1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1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1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1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1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1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1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1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1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1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1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1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1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1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1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1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1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1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1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1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1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1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1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1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1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1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1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1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1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1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1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1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1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1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1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1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1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1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1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1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1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1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1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1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1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1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1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1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1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1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1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1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1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1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1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1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1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1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1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1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1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1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1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1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1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1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1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1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1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1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1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1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1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1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1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1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1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1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1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1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1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1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1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1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1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1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1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1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1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1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1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1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1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1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1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1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1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1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1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1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1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1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1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1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1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1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1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1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1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1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1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1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1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1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1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1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1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1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1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3.5" x14ac:dyDescent="0.15"/>
  <cols>
    <col min="1" max="1" width="11.875" style="11" customWidth="1"/>
    <col min="2" max="2" width="9" style="11"/>
    <col min="3" max="3" width="11.5" style="11" customWidth="1"/>
    <col min="4" max="4" width="10.5" style="11" bestFit="1" customWidth="1"/>
    <col min="5" max="5" width="20.5" style="11" bestFit="1" customWidth="1"/>
    <col min="6" max="6" width="17.25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2" width="11.875" style="11" customWidth="1"/>
    <col min="13" max="13" width="11.25" style="11" customWidth="1"/>
    <col min="14" max="14" width="10.25" style="11" customWidth="1"/>
    <col min="15" max="16384" width="9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1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1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15">
      <c r="A14" s="12" t="s">
        <v>106</v>
      </c>
      <c r="F14" s="2">
        <v>2.7443</v>
      </c>
      <c r="I14" s="8"/>
      <c r="J14" s="8"/>
      <c r="K14" s="8"/>
      <c r="L14" s="12"/>
    </row>
    <row r="15" spans="1:12" ht="14.45" x14ac:dyDescent="0.25">
      <c r="I15" s="8"/>
      <c r="J15" s="8"/>
      <c r="K15" s="8"/>
      <c r="L15" s="12"/>
    </row>
    <row r="16" spans="1:12" x14ac:dyDescent="0.15">
      <c r="A16" s="2" t="s">
        <v>105</v>
      </c>
      <c r="I16" s="8"/>
      <c r="J16" s="8"/>
      <c r="K16" s="8"/>
    </row>
    <row r="17" spans="1:11" x14ac:dyDescent="0.1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1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4.25" x14ac:dyDescent="0.1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4.25" x14ac:dyDescent="0.1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1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1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1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1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1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1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1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1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15">
      <c r="A29" s="12" t="s">
        <v>106</v>
      </c>
      <c r="F29" s="2">
        <v>16.238</v>
      </c>
      <c r="I29" s="8"/>
      <c r="J29" s="8"/>
      <c r="K29" s="8"/>
    </row>
    <row r="30" spans="1:11" ht="14.45" x14ac:dyDescent="0.25">
      <c r="A30" s="12"/>
      <c r="F30" s="3"/>
      <c r="I30" s="8"/>
      <c r="J30" s="8"/>
      <c r="K30" s="8"/>
    </row>
    <row r="31" spans="1:11" x14ac:dyDescent="0.15">
      <c r="A31" s="2" t="s">
        <v>107</v>
      </c>
      <c r="F31" s="3"/>
      <c r="I31" s="8"/>
      <c r="J31" s="8"/>
      <c r="K31" s="8"/>
    </row>
    <row r="32" spans="1:11" x14ac:dyDescent="0.1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1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1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1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1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1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4.25" x14ac:dyDescent="0.1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4.25" x14ac:dyDescent="0.1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1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1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1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1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1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1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1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1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1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1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1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1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1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1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1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1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1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1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1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15">
      <c r="A59" s="12" t="s">
        <v>106</v>
      </c>
      <c r="F59" s="2">
        <v>33.017129999999995</v>
      </c>
      <c r="I59" s="8"/>
      <c r="J59" s="8"/>
      <c r="K59" s="8"/>
    </row>
    <row r="60" spans="1:11" ht="14.45" x14ac:dyDescent="0.25">
      <c r="I60" s="8"/>
      <c r="J60" s="8"/>
      <c r="K60" s="8"/>
    </row>
    <row r="61" spans="1:11" x14ac:dyDescent="0.15">
      <c r="A61" s="2" t="s">
        <v>108</v>
      </c>
      <c r="I61" s="8"/>
      <c r="J61" s="8"/>
      <c r="K61" s="8"/>
    </row>
    <row r="62" spans="1:11" x14ac:dyDescent="0.1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1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1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x14ac:dyDescent="0.1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14" x14ac:dyDescent="0.15">
      <c r="A82" s="12" t="s">
        <v>110</v>
      </c>
      <c r="B82" s="12" t="s">
        <v>111</v>
      </c>
      <c r="C82" s="38" t="s">
        <v>141</v>
      </c>
    </row>
    <row r="83" spans="1:14" x14ac:dyDescent="0.15">
      <c r="A83" s="12" t="s">
        <v>115</v>
      </c>
      <c r="B83" s="11">
        <v>1.0547</v>
      </c>
      <c r="C83" s="11">
        <v>1.0547</v>
      </c>
    </row>
    <row r="84" spans="1:14" x14ac:dyDescent="0.15">
      <c r="A84" s="12" t="s">
        <v>116</v>
      </c>
      <c r="B84" s="11">
        <v>3.7989999999999999</v>
      </c>
      <c r="C84" s="11">
        <v>3.7989999999999999</v>
      </c>
    </row>
    <row r="85" spans="1:14" x14ac:dyDescent="0.15">
      <c r="A85" s="12" t="s">
        <v>117</v>
      </c>
      <c r="B85" s="11">
        <v>20.036999999999999</v>
      </c>
      <c r="C85" s="11">
        <v>20.036999999999999</v>
      </c>
    </row>
    <row r="86" spans="1:14" x14ac:dyDescent="0.15">
      <c r="A86" s="12" t="s">
        <v>188</v>
      </c>
      <c r="B86" s="11">
        <v>53.054130000000001</v>
      </c>
      <c r="C86" s="11">
        <v>20.036999999999999</v>
      </c>
    </row>
    <row r="87" spans="1:14" x14ac:dyDescent="0.15">
      <c r="A87" s="12" t="s">
        <v>118</v>
      </c>
      <c r="B87" s="11">
        <v>61.060429999999997</v>
      </c>
      <c r="C87" s="11">
        <v>20.036999999999999</v>
      </c>
    </row>
    <row r="88" spans="1:14" x14ac:dyDescent="0.15">
      <c r="A88" s="12" t="s">
        <v>140</v>
      </c>
      <c r="B88" s="11">
        <v>61.060429999999997</v>
      </c>
      <c r="C88" s="11">
        <v>20.036999999999999</v>
      </c>
    </row>
    <row r="89" spans="1:14" x14ac:dyDescent="0.15">
      <c r="A89" s="12"/>
    </row>
    <row r="90" spans="1:14" x14ac:dyDescent="0.15">
      <c r="A90" s="12"/>
    </row>
    <row r="91" spans="1:14" x14ac:dyDescent="0.15">
      <c r="A91" s="12"/>
    </row>
    <row r="93" spans="1:14" x14ac:dyDescent="0.15">
      <c r="A93" s="11" t="s">
        <v>146</v>
      </c>
    </row>
    <row r="94" spans="1:14" x14ac:dyDescent="0.15">
      <c r="A94" s="11" t="s">
        <v>147</v>
      </c>
    </row>
    <row r="95" spans="1:14" x14ac:dyDescent="0.1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1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1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1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1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1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15">
      <c r="B101" s="8" t="s">
        <v>106</v>
      </c>
      <c r="D101" s="11">
        <v>1.0363143625871244E-2</v>
      </c>
    </row>
    <row r="103" spans="1:14" x14ac:dyDescent="0.15">
      <c r="A103" s="11" t="s">
        <v>155</v>
      </c>
    </row>
    <row r="104" spans="1:14" x14ac:dyDescent="0.1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1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1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15">
      <c r="B107" s="8">
        <v>600893</v>
      </c>
      <c r="C107" s="8" t="s">
        <v>158</v>
      </c>
    </row>
    <row r="108" spans="1:14" x14ac:dyDescent="0.1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1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15">
      <c r="B110" s="11" t="s">
        <v>106</v>
      </c>
      <c r="D110" s="11">
        <v>1.1253600000000001</v>
      </c>
    </row>
    <row r="114" spans="1:7" x14ac:dyDescent="0.1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1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1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1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1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1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1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1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4" width="10.5" style="11" bestFit="1" customWidth="1"/>
    <col min="5" max="5" width="20.5" style="11" bestFit="1" customWidth="1"/>
    <col min="6" max="6" width="17.25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2" width="11.875" style="11" customWidth="1"/>
    <col min="13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1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1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15">
      <c r="A14" s="12" t="s">
        <v>106</v>
      </c>
      <c r="F14" s="2">
        <v>2.7443</v>
      </c>
      <c r="I14" s="8"/>
      <c r="J14" s="8"/>
      <c r="K14" s="8"/>
      <c r="L14" s="12"/>
    </row>
    <row r="15" spans="1:12" ht="14.45" x14ac:dyDescent="0.25">
      <c r="I15" s="8"/>
      <c r="J15" s="8"/>
      <c r="K15" s="8"/>
      <c r="L15" s="12"/>
    </row>
    <row r="16" spans="1:12" x14ac:dyDescent="0.15">
      <c r="A16" s="2" t="s">
        <v>105</v>
      </c>
      <c r="I16" s="8"/>
      <c r="J16" s="8"/>
      <c r="K16" s="8"/>
    </row>
    <row r="17" spans="1:11" x14ac:dyDescent="0.1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1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4.25" x14ac:dyDescent="0.1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4.25" x14ac:dyDescent="0.1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1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1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1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1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1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1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1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1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1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1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1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1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15">
      <c r="A34" s="12" t="s">
        <v>106</v>
      </c>
      <c r="F34" s="2">
        <v>17.290475999999995</v>
      </c>
      <c r="I34" s="8"/>
      <c r="J34" s="8"/>
      <c r="K34" s="8"/>
    </row>
    <row r="35" spans="1:11" ht="14.45" x14ac:dyDescent="0.25">
      <c r="A35" s="12"/>
      <c r="F35" s="3"/>
      <c r="I35" s="8"/>
      <c r="J35" s="8"/>
      <c r="K35" s="8"/>
    </row>
    <row r="36" spans="1:11" x14ac:dyDescent="0.15">
      <c r="A36" s="2" t="s">
        <v>107</v>
      </c>
      <c r="F36" s="3"/>
      <c r="I36" s="8"/>
      <c r="J36" s="8"/>
      <c r="K36" s="8"/>
    </row>
    <row r="37" spans="1:11" x14ac:dyDescent="0.1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1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4.25" x14ac:dyDescent="0.1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4.25" x14ac:dyDescent="0.1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1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1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1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1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1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1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1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1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1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1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1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1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1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1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1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1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1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1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1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15">
      <c r="A60" s="12" t="s">
        <v>106</v>
      </c>
      <c r="F60" s="2">
        <v>31.964653999999999</v>
      </c>
      <c r="I60" s="8"/>
      <c r="J60" s="8"/>
      <c r="K60" s="8"/>
    </row>
    <row r="61" spans="1:11" ht="14.45" x14ac:dyDescent="0.25">
      <c r="I61" s="8"/>
      <c r="J61" s="8"/>
      <c r="K61" s="8"/>
    </row>
    <row r="62" spans="1:11" x14ac:dyDescent="0.15">
      <c r="A62" s="2" t="s">
        <v>108</v>
      </c>
      <c r="I62" s="8"/>
      <c r="J62" s="8"/>
      <c r="K62" s="8"/>
    </row>
    <row r="63" spans="1:11" x14ac:dyDescent="0.1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1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1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1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1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1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1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15">
      <c r="A72" s="12" t="s">
        <v>106</v>
      </c>
      <c r="F72" s="2">
        <v>5.7286000000000001</v>
      </c>
      <c r="I72" s="8"/>
      <c r="J72" s="8"/>
      <c r="K72" s="8"/>
    </row>
    <row r="73" spans="1:11" ht="14.45" x14ac:dyDescent="0.25">
      <c r="I73" s="8"/>
      <c r="J73" s="8"/>
      <c r="K73" s="8"/>
    </row>
    <row r="74" spans="1:11" x14ac:dyDescent="0.15">
      <c r="A74" s="2" t="s">
        <v>109</v>
      </c>
      <c r="I74" s="8"/>
      <c r="J74" s="8"/>
      <c r="K74" s="8"/>
    </row>
    <row r="75" spans="1:11" x14ac:dyDescent="0.1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1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1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15">
      <c r="A79" s="12" t="s">
        <v>106</v>
      </c>
      <c r="F79" s="2">
        <v>2.2776999999999998</v>
      </c>
    </row>
    <row r="83" spans="1:12" x14ac:dyDescent="0.15">
      <c r="A83" s="12" t="s">
        <v>110</v>
      </c>
      <c r="B83" s="12" t="s">
        <v>111</v>
      </c>
      <c r="C83" s="38" t="s">
        <v>141</v>
      </c>
    </row>
    <row r="84" spans="1:12" x14ac:dyDescent="0.15">
      <c r="A84" s="12" t="s">
        <v>115</v>
      </c>
      <c r="B84" s="11">
        <v>1.0547</v>
      </c>
      <c r="C84" s="11">
        <v>1.0547</v>
      </c>
    </row>
    <row r="85" spans="1:12" x14ac:dyDescent="0.15">
      <c r="A85" s="12" t="s">
        <v>116</v>
      </c>
      <c r="B85" s="11">
        <v>3.7989999999999999</v>
      </c>
      <c r="C85" s="11">
        <v>3.7989999999999999</v>
      </c>
    </row>
    <row r="86" spans="1:12" x14ac:dyDescent="0.15">
      <c r="A86" s="12" t="s">
        <v>117</v>
      </c>
      <c r="B86" s="11">
        <v>21.089475999999994</v>
      </c>
      <c r="C86" s="11">
        <v>6.1288</v>
      </c>
    </row>
    <row r="87" spans="1:12" x14ac:dyDescent="0.15">
      <c r="A87" s="12" t="s">
        <v>188</v>
      </c>
      <c r="B87" s="11">
        <v>53.054129999999994</v>
      </c>
      <c r="C87" s="11">
        <v>6.1288</v>
      </c>
    </row>
    <row r="88" spans="1:12" x14ac:dyDescent="0.15">
      <c r="A88" s="12" t="s">
        <v>118</v>
      </c>
      <c r="B88" s="11">
        <v>61.060429999999997</v>
      </c>
      <c r="C88" s="11">
        <v>6.1288</v>
      </c>
    </row>
    <row r="89" spans="1:12" x14ac:dyDescent="0.15">
      <c r="A89" s="12" t="s">
        <v>140</v>
      </c>
      <c r="B89" s="11">
        <v>61.060429999999997</v>
      </c>
      <c r="C89" s="11">
        <v>6.1288</v>
      </c>
    </row>
    <row r="90" spans="1:12" x14ac:dyDescent="0.15">
      <c r="A90" s="12"/>
    </row>
    <row r="91" spans="1:12" x14ac:dyDescent="0.15">
      <c r="A91" s="12"/>
    </row>
    <row r="92" spans="1:12" x14ac:dyDescent="0.15">
      <c r="A92" s="12"/>
    </row>
    <row r="94" spans="1:12" x14ac:dyDescent="0.15">
      <c r="A94" s="11" t="s">
        <v>146</v>
      </c>
    </row>
    <row r="95" spans="1:12" x14ac:dyDescent="0.15">
      <c r="A95" s="11" t="s">
        <v>147</v>
      </c>
    </row>
    <row r="96" spans="1:12" x14ac:dyDescent="0.1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1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1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1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1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1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15">
      <c r="B102" s="8" t="s">
        <v>178</v>
      </c>
      <c r="D102" s="11">
        <v>1.0363143625871244E-2</v>
      </c>
    </row>
    <row r="104" spans="1:14" x14ac:dyDescent="0.15">
      <c r="A104" s="11" t="s">
        <v>155</v>
      </c>
    </row>
    <row r="105" spans="1:14" x14ac:dyDescent="0.1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1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1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15">
      <c r="B108" s="8">
        <v>600893</v>
      </c>
      <c r="C108" s="8" t="s">
        <v>158</v>
      </c>
    </row>
    <row r="109" spans="1:14" x14ac:dyDescent="0.1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1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15">
      <c r="B111" s="11" t="s">
        <v>178</v>
      </c>
      <c r="D111" s="11">
        <v>1.1253600000000001</v>
      </c>
    </row>
    <row r="115" spans="1:7" x14ac:dyDescent="0.1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1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1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1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1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1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1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1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4" width="10.5" style="11" bestFit="1" customWidth="1"/>
    <col min="5" max="5" width="20.5" style="11" bestFit="1" customWidth="1"/>
    <col min="6" max="6" width="17.25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2" width="11.875" style="11" customWidth="1"/>
    <col min="13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1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1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1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1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1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1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15">
      <c r="A18" s="12" t="s">
        <v>106</v>
      </c>
      <c r="F18" s="2">
        <v>5.0065589999999993</v>
      </c>
      <c r="I18" s="8"/>
      <c r="J18" s="8"/>
      <c r="K18" s="8"/>
      <c r="L18" s="12"/>
    </row>
    <row r="19" spans="1:12" ht="14.45" x14ac:dyDescent="0.25">
      <c r="I19" s="8"/>
      <c r="J19" s="8"/>
      <c r="K19" s="8"/>
      <c r="L19" s="12"/>
    </row>
    <row r="20" spans="1:12" x14ac:dyDescent="0.15">
      <c r="A20" s="2" t="s">
        <v>105</v>
      </c>
      <c r="I20" s="8"/>
      <c r="J20" s="8"/>
      <c r="K20" s="8"/>
    </row>
    <row r="21" spans="1:12" x14ac:dyDescent="0.1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1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1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4.25" x14ac:dyDescent="0.1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4.25" x14ac:dyDescent="0.1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1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4.25" x14ac:dyDescent="0.1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4.25" x14ac:dyDescent="0.1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4.25" x14ac:dyDescent="0.1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4.25" x14ac:dyDescent="0.1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4.25" x14ac:dyDescent="0.1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1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1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1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1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1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15">
      <c r="A37" s="12" t="s">
        <v>106</v>
      </c>
      <c r="F37" s="2">
        <v>13.9396</v>
      </c>
      <c r="I37" s="8"/>
      <c r="J37" s="8"/>
      <c r="K37" s="8"/>
    </row>
    <row r="38" spans="1:11" x14ac:dyDescent="0.15">
      <c r="A38" s="12"/>
      <c r="F38" s="3"/>
      <c r="I38" s="8"/>
      <c r="J38" s="8"/>
      <c r="K38" s="8"/>
    </row>
    <row r="39" spans="1:11" x14ac:dyDescent="0.15">
      <c r="A39" s="2" t="s">
        <v>107</v>
      </c>
      <c r="F39" s="3"/>
      <c r="I39" s="8"/>
      <c r="J39" s="8"/>
      <c r="K39" s="8"/>
    </row>
    <row r="40" spans="1:11" x14ac:dyDescent="0.1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1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1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1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1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1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1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1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1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1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1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1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1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1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1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1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1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1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1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1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15">
      <c r="A61" s="12" t="s">
        <v>106</v>
      </c>
      <c r="F61" s="2">
        <v>33.703840999999997</v>
      </c>
      <c r="I61" s="8"/>
      <c r="J61" s="8"/>
      <c r="K61" s="8"/>
    </row>
    <row r="62" spans="1:11" x14ac:dyDescent="0.15">
      <c r="I62" s="8"/>
      <c r="J62" s="8"/>
      <c r="K62" s="8"/>
    </row>
    <row r="63" spans="1:11" x14ac:dyDescent="0.15">
      <c r="A63" s="2" t="s">
        <v>108</v>
      </c>
      <c r="I63" s="8"/>
      <c r="J63" s="8"/>
      <c r="K63" s="8"/>
    </row>
    <row r="64" spans="1:11" x14ac:dyDescent="0.1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x14ac:dyDescent="0.1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12" x14ac:dyDescent="0.15">
      <c r="A82" s="12" t="s">
        <v>110</v>
      </c>
      <c r="B82" s="12" t="s">
        <v>111</v>
      </c>
      <c r="C82" s="38" t="s">
        <v>141</v>
      </c>
    </row>
    <row r="83" spans="1:12" x14ac:dyDescent="0.15">
      <c r="A83" s="12" t="s">
        <v>115</v>
      </c>
      <c r="B83" s="11">
        <v>1.0547</v>
      </c>
      <c r="C83" s="11">
        <v>1.0547</v>
      </c>
    </row>
    <row r="84" spans="1:12" x14ac:dyDescent="0.15">
      <c r="A84" s="12" t="s">
        <v>116</v>
      </c>
      <c r="B84" s="11">
        <v>3.7989999999999999</v>
      </c>
      <c r="C84" s="11">
        <v>3.7989999999999999</v>
      </c>
    </row>
    <row r="85" spans="1:12" x14ac:dyDescent="0.15">
      <c r="A85" s="12" t="s">
        <v>117</v>
      </c>
      <c r="B85" s="11">
        <v>14.061659000000001</v>
      </c>
      <c r="C85" s="11">
        <v>3.7989999999999999</v>
      </c>
    </row>
    <row r="86" spans="1:12" x14ac:dyDescent="0.15">
      <c r="A86" s="12" t="s">
        <v>118</v>
      </c>
      <c r="B86" s="11">
        <v>61.710999999999999</v>
      </c>
      <c r="C86" s="11">
        <v>3.7989999999999999</v>
      </c>
    </row>
    <row r="87" spans="1:12" x14ac:dyDescent="0.15">
      <c r="A87" s="12" t="s">
        <v>140</v>
      </c>
      <c r="B87" s="11">
        <v>61.710999999999999</v>
      </c>
      <c r="C87" s="11">
        <v>3.7989999999999999</v>
      </c>
    </row>
    <row r="88" spans="1:12" x14ac:dyDescent="0.15">
      <c r="A88" s="12"/>
    </row>
    <row r="89" spans="1:12" x14ac:dyDescent="0.15">
      <c r="A89" s="12"/>
    </row>
    <row r="90" spans="1:12" x14ac:dyDescent="0.15">
      <c r="A90" s="12"/>
    </row>
    <row r="92" spans="1:12" x14ac:dyDescent="0.15">
      <c r="A92" s="11" t="s">
        <v>146</v>
      </c>
    </row>
    <row r="93" spans="1:12" x14ac:dyDescent="0.15">
      <c r="A93" s="11" t="s">
        <v>147</v>
      </c>
    </row>
    <row r="94" spans="1:12" x14ac:dyDescent="0.1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1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1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1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1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1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15">
      <c r="B100" s="8" t="s">
        <v>178</v>
      </c>
      <c r="D100" s="11">
        <v>1.0363143625871244E-2</v>
      </c>
    </row>
    <row r="102" spans="1:12" x14ac:dyDescent="0.15">
      <c r="A102" s="11" t="s">
        <v>155</v>
      </c>
    </row>
    <row r="103" spans="1:12" x14ac:dyDescent="0.1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1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1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15">
      <c r="B106" s="8">
        <v>600893</v>
      </c>
      <c r="C106" s="8" t="s">
        <v>158</v>
      </c>
    </row>
    <row r="107" spans="1:12" x14ac:dyDescent="0.1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1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15">
      <c r="B109" s="11" t="s">
        <v>179</v>
      </c>
      <c r="D109" s="11">
        <v>1.1253600000000001</v>
      </c>
    </row>
    <row r="113" spans="1:7" x14ac:dyDescent="0.1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1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1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1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1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1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1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1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5" width="9.5" style="11" bestFit="1" customWidth="1"/>
    <col min="6" max="6" width="9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2" width="11.875" style="11" customWidth="1"/>
    <col min="13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1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1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1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1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1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1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15">
      <c r="A18" s="12" t="s">
        <v>106</v>
      </c>
      <c r="F18" s="2">
        <v>5.0065589999999993</v>
      </c>
      <c r="I18" s="8"/>
      <c r="J18" s="8"/>
      <c r="K18" s="8"/>
      <c r="L18" s="12"/>
    </row>
    <row r="19" spans="1:12" ht="14.45" x14ac:dyDescent="0.25">
      <c r="I19" s="8"/>
      <c r="J19" s="8"/>
      <c r="K19" s="8"/>
      <c r="L19" s="12"/>
    </row>
    <row r="20" spans="1:12" x14ac:dyDescent="0.15">
      <c r="A20" s="2" t="s">
        <v>105</v>
      </c>
      <c r="I20" s="8"/>
      <c r="J20" s="8"/>
      <c r="K20" s="8"/>
    </row>
    <row r="21" spans="1:12" x14ac:dyDescent="0.1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1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1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4.25" x14ac:dyDescent="0.1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4.25" x14ac:dyDescent="0.1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1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4.25" x14ac:dyDescent="0.1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4.25" x14ac:dyDescent="0.1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4.25" x14ac:dyDescent="0.1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4.25" x14ac:dyDescent="0.1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4.25" x14ac:dyDescent="0.1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1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1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1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1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1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15">
      <c r="A37" s="12" t="s">
        <v>106</v>
      </c>
      <c r="F37" s="2">
        <v>13.9396</v>
      </c>
      <c r="I37" s="8"/>
      <c r="J37" s="8"/>
      <c r="K37" s="8"/>
    </row>
    <row r="38" spans="1:11" ht="14.45" x14ac:dyDescent="0.25">
      <c r="A38" s="12"/>
      <c r="F38" s="3"/>
      <c r="I38" s="8"/>
      <c r="J38" s="8"/>
      <c r="K38" s="8"/>
    </row>
    <row r="39" spans="1:11" x14ac:dyDescent="0.15">
      <c r="A39" s="2" t="s">
        <v>107</v>
      </c>
      <c r="F39" s="3"/>
      <c r="I39" s="8"/>
      <c r="J39" s="8"/>
      <c r="K39" s="8"/>
    </row>
    <row r="40" spans="1:11" x14ac:dyDescent="0.1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1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1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1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1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1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1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1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1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1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1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1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1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1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1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1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1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1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1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1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15">
      <c r="A61" s="12" t="s">
        <v>106</v>
      </c>
      <c r="F61" s="2">
        <v>33.703840999999997</v>
      </c>
      <c r="I61" s="8"/>
      <c r="J61" s="8"/>
      <c r="K61" s="8"/>
    </row>
    <row r="62" spans="1:11" ht="14.45" x14ac:dyDescent="0.25">
      <c r="I62" s="8"/>
      <c r="J62" s="8"/>
      <c r="K62" s="8"/>
    </row>
    <row r="63" spans="1:11" x14ac:dyDescent="0.15">
      <c r="A63" s="2" t="s">
        <v>108</v>
      </c>
      <c r="I63" s="8"/>
      <c r="J63" s="8"/>
      <c r="K63" s="8"/>
    </row>
    <row r="64" spans="1:11" x14ac:dyDescent="0.1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ht="14.45" x14ac:dyDescent="0.2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12" x14ac:dyDescent="0.15">
      <c r="A82" s="12" t="s">
        <v>110</v>
      </c>
      <c r="B82" s="12" t="s">
        <v>111</v>
      </c>
      <c r="C82" s="38" t="s">
        <v>141</v>
      </c>
    </row>
    <row r="83" spans="1:12" x14ac:dyDescent="0.15">
      <c r="A83" s="12" t="s">
        <v>115</v>
      </c>
      <c r="B83" s="11">
        <v>1.0547</v>
      </c>
      <c r="C83" s="11">
        <v>1.0547</v>
      </c>
    </row>
    <row r="84" spans="1:12" x14ac:dyDescent="0.15">
      <c r="A84" s="12" t="s">
        <v>116</v>
      </c>
      <c r="B84" s="11">
        <v>6.0612589999999997</v>
      </c>
      <c r="C84" s="11">
        <v>3.7366999999999999</v>
      </c>
    </row>
    <row r="85" spans="1:12" x14ac:dyDescent="0.15">
      <c r="A85" s="12" t="s">
        <v>117</v>
      </c>
      <c r="B85" s="11">
        <v>14.061659000000001</v>
      </c>
      <c r="C85" s="11">
        <v>3.7366999999999999</v>
      </c>
    </row>
    <row r="86" spans="1:12" x14ac:dyDescent="0.15">
      <c r="A86" s="12" t="s">
        <v>118</v>
      </c>
      <c r="B86" s="11">
        <v>61.710999999999999</v>
      </c>
      <c r="C86" s="11">
        <v>3.7366999999999999</v>
      </c>
    </row>
    <row r="87" spans="1:12" x14ac:dyDescent="0.15">
      <c r="A87" s="12" t="s">
        <v>140</v>
      </c>
      <c r="B87" s="11">
        <v>61.710999999999999</v>
      </c>
      <c r="C87" s="11">
        <v>3.7366999999999999</v>
      </c>
    </row>
    <row r="88" spans="1:12" ht="14.45" x14ac:dyDescent="0.25">
      <c r="A88" s="12"/>
    </row>
    <row r="89" spans="1:12" ht="14.45" x14ac:dyDescent="0.25">
      <c r="A89" s="12"/>
    </row>
    <row r="90" spans="1:12" ht="14.45" x14ac:dyDescent="0.25">
      <c r="A90" s="12"/>
    </row>
    <row r="92" spans="1:12" x14ac:dyDescent="0.15">
      <c r="A92" s="11" t="s">
        <v>146</v>
      </c>
    </row>
    <row r="93" spans="1:12" x14ac:dyDescent="0.15">
      <c r="A93" s="11" t="s">
        <v>147</v>
      </c>
    </row>
    <row r="94" spans="1:12" x14ac:dyDescent="0.1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1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1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1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1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1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15">
      <c r="B100" s="8" t="s">
        <v>106</v>
      </c>
      <c r="D100" s="11">
        <v>3.8343910594805202</v>
      </c>
    </row>
    <row r="102" spans="1:12" x14ac:dyDescent="0.15">
      <c r="A102" s="11" t="s">
        <v>155</v>
      </c>
    </row>
    <row r="103" spans="1:12" x14ac:dyDescent="0.1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1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1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15">
      <c r="B106" s="8">
        <v>600893</v>
      </c>
      <c r="C106" s="8" t="s">
        <v>158</v>
      </c>
    </row>
    <row r="107" spans="1:12" x14ac:dyDescent="0.1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1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1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4" width="9.5" style="11" bestFit="1" customWidth="1"/>
    <col min="5" max="6" width="9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1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1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1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1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1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15">
      <c r="A17" s="12" t="s">
        <v>106</v>
      </c>
      <c r="F17" s="2">
        <v>4.9442589999999997</v>
      </c>
      <c r="I17" s="8"/>
      <c r="J17" s="8"/>
      <c r="K17" s="8"/>
      <c r="L17" s="12"/>
    </row>
    <row r="18" spans="1:12" ht="14.45" x14ac:dyDescent="0.25">
      <c r="I18" s="8"/>
      <c r="J18" s="8"/>
      <c r="K18" s="8"/>
      <c r="L18" s="12"/>
    </row>
    <row r="19" spans="1:12" x14ac:dyDescent="0.15">
      <c r="A19" s="2" t="s">
        <v>105</v>
      </c>
      <c r="I19" s="8"/>
      <c r="J19" s="8"/>
      <c r="K19" s="8"/>
    </row>
    <row r="20" spans="1:12" x14ac:dyDescent="0.1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1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1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1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4.25" x14ac:dyDescent="0.1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4.25" x14ac:dyDescent="0.1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1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4.25" x14ac:dyDescent="0.1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4.25" x14ac:dyDescent="0.1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4.25" x14ac:dyDescent="0.1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4.25" x14ac:dyDescent="0.1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4.25" x14ac:dyDescent="0.1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1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1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1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1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1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15">
      <c r="A37" s="12" t="s">
        <v>106</v>
      </c>
      <c r="F37" s="2">
        <v>14.001900000000001</v>
      </c>
      <c r="I37" s="8"/>
      <c r="J37" s="8"/>
      <c r="K37" s="8"/>
    </row>
    <row r="38" spans="1:11" x14ac:dyDescent="0.15">
      <c r="A38" s="12"/>
      <c r="F38" s="3"/>
      <c r="I38" s="8"/>
      <c r="J38" s="8"/>
      <c r="K38" s="8"/>
    </row>
    <row r="39" spans="1:11" x14ac:dyDescent="0.15">
      <c r="A39" s="2" t="s">
        <v>107</v>
      </c>
      <c r="F39" s="3"/>
      <c r="I39" s="8"/>
      <c r="J39" s="8"/>
      <c r="K39" s="8"/>
    </row>
    <row r="40" spans="1:11" x14ac:dyDescent="0.1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1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1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1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1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1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1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1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1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1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1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1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1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1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1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1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1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1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1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1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15">
      <c r="A61" s="12" t="s">
        <v>106</v>
      </c>
      <c r="F61" s="2">
        <v>33.703840999999997</v>
      </c>
      <c r="I61" s="8"/>
      <c r="J61" s="8"/>
      <c r="K61" s="8"/>
    </row>
    <row r="62" spans="1:11" x14ac:dyDescent="0.15">
      <c r="I62" s="8"/>
      <c r="J62" s="8"/>
      <c r="K62" s="8"/>
    </row>
    <row r="63" spans="1:11" x14ac:dyDescent="0.15">
      <c r="A63" s="2" t="s">
        <v>108</v>
      </c>
      <c r="I63" s="8"/>
      <c r="J63" s="8"/>
      <c r="K63" s="8"/>
    </row>
    <row r="64" spans="1:11" x14ac:dyDescent="0.1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x14ac:dyDescent="0.1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3" x14ac:dyDescent="0.15">
      <c r="A82" s="12" t="s">
        <v>110</v>
      </c>
      <c r="B82" s="12" t="s">
        <v>111</v>
      </c>
      <c r="C82" s="38" t="s">
        <v>141</v>
      </c>
    </row>
    <row r="83" spans="1:3" x14ac:dyDescent="0.15">
      <c r="A83" s="12" t="s">
        <v>115</v>
      </c>
      <c r="B83" s="11">
        <v>1.0547</v>
      </c>
      <c r="C83" s="11">
        <v>1.0547</v>
      </c>
    </row>
    <row r="84" spans="1:3" x14ac:dyDescent="0.15">
      <c r="A84" s="12" t="s">
        <v>116</v>
      </c>
      <c r="B84" s="11">
        <v>5.9989589999999993</v>
      </c>
      <c r="C84" s="11">
        <v>3.7366999999999999</v>
      </c>
    </row>
    <row r="85" spans="1:3" x14ac:dyDescent="0.15">
      <c r="A85" s="12" t="s">
        <v>117</v>
      </c>
      <c r="B85" s="11">
        <v>14.061659000000001</v>
      </c>
      <c r="C85" s="11">
        <v>3.7366999999999999</v>
      </c>
    </row>
    <row r="86" spans="1:3" x14ac:dyDescent="0.15">
      <c r="A86" s="12" t="s">
        <v>118</v>
      </c>
      <c r="B86" s="11">
        <v>61.710999999999999</v>
      </c>
      <c r="C86" s="11">
        <v>3.7366999999999999</v>
      </c>
    </row>
    <row r="87" spans="1:3" x14ac:dyDescent="0.15">
      <c r="A87" s="12" t="s">
        <v>140</v>
      </c>
      <c r="B87" s="11">
        <v>61.710999999999999</v>
      </c>
      <c r="C87" s="11">
        <v>3.7366999999999999</v>
      </c>
    </row>
    <row r="88" spans="1:3" x14ac:dyDescent="0.15">
      <c r="A88" s="12"/>
    </row>
    <row r="89" spans="1:3" x14ac:dyDescent="0.15">
      <c r="A89" s="12"/>
    </row>
    <row r="90" spans="1:3" x14ac:dyDescent="0.1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4" width="9.5" style="11" bestFit="1" customWidth="1"/>
    <col min="5" max="6" width="9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1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1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1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1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1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15">
      <c r="A17" s="12" t="s">
        <v>106</v>
      </c>
      <c r="F17" s="2">
        <v>4.9442589999999997</v>
      </c>
      <c r="I17" s="8"/>
      <c r="J17" s="8"/>
      <c r="K17" s="8"/>
      <c r="L17" s="12"/>
    </row>
    <row r="18" spans="1:12" ht="14.45" x14ac:dyDescent="0.25">
      <c r="I18" s="8"/>
      <c r="J18" s="8"/>
      <c r="K18" s="8"/>
      <c r="L18" s="12"/>
    </row>
    <row r="19" spans="1:12" x14ac:dyDescent="0.15">
      <c r="A19" s="2" t="s">
        <v>105</v>
      </c>
      <c r="I19" s="8"/>
      <c r="J19" s="8"/>
      <c r="K19" s="8"/>
    </row>
    <row r="20" spans="1:12" x14ac:dyDescent="0.1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1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1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1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4.25" x14ac:dyDescent="0.1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4.25" x14ac:dyDescent="0.1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1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4.25" x14ac:dyDescent="0.1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4.25" x14ac:dyDescent="0.1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4.25" x14ac:dyDescent="0.1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4.25" x14ac:dyDescent="0.1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4.25" x14ac:dyDescent="0.1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1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1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1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1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1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15">
      <c r="A37" s="12" t="s">
        <v>106</v>
      </c>
      <c r="F37" s="2">
        <v>14.001900000000001</v>
      </c>
      <c r="I37" s="8"/>
      <c r="J37" s="8"/>
      <c r="K37" s="8"/>
    </row>
    <row r="38" spans="1:11" x14ac:dyDescent="0.15">
      <c r="A38" s="12"/>
      <c r="F38" s="3"/>
      <c r="I38" s="8"/>
      <c r="J38" s="8"/>
      <c r="K38" s="8"/>
    </row>
    <row r="39" spans="1:11" x14ac:dyDescent="0.15">
      <c r="A39" s="2" t="s">
        <v>107</v>
      </c>
      <c r="F39" s="3"/>
      <c r="I39" s="8"/>
      <c r="J39" s="8"/>
      <c r="K39" s="8"/>
    </row>
    <row r="40" spans="1:11" x14ac:dyDescent="0.1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1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1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1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1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1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1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1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1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1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1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1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1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1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1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1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1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1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1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1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15">
      <c r="A61" s="12" t="s">
        <v>106</v>
      </c>
      <c r="F61" s="2">
        <v>33.703840999999997</v>
      </c>
      <c r="I61" s="8"/>
      <c r="J61" s="8"/>
      <c r="K61" s="8"/>
    </row>
    <row r="62" spans="1:11" x14ac:dyDescent="0.15">
      <c r="I62" s="8"/>
      <c r="J62" s="8"/>
      <c r="K62" s="8"/>
    </row>
    <row r="63" spans="1:11" x14ac:dyDescent="0.15">
      <c r="A63" s="2" t="s">
        <v>108</v>
      </c>
      <c r="I63" s="8"/>
      <c r="J63" s="8"/>
      <c r="K63" s="8"/>
    </row>
    <row r="64" spans="1:11" x14ac:dyDescent="0.1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x14ac:dyDescent="0.1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3" x14ac:dyDescent="0.15">
      <c r="A82" s="12" t="s">
        <v>110</v>
      </c>
      <c r="B82" s="12" t="s">
        <v>111</v>
      </c>
      <c r="C82" s="38" t="s">
        <v>141</v>
      </c>
    </row>
    <row r="83" spans="1:3" x14ac:dyDescent="0.15">
      <c r="A83" s="12" t="s">
        <v>115</v>
      </c>
      <c r="B83" s="11">
        <v>1.0547</v>
      </c>
      <c r="C83" s="11">
        <v>1.0547</v>
      </c>
    </row>
    <row r="84" spans="1:3" x14ac:dyDescent="0.15">
      <c r="A84" s="12" t="s">
        <v>116</v>
      </c>
      <c r="B84" s="11">
        <v>5.9989589999999993</v>
      </c>
      <c r="C84" s="11">
        <v>1.7037</v>
      </c>
    </row>
    <row r="85" spans="1:3" x14ac:dyDescent="0.15">
      <c r="A85" s="12" t="s">
        <v>117</v>
      </c>
      <c r="B85" s="11">
        <v>14.061659000000001</v>
      </c>
      <c r="C85" s="11">
        <v>1.7037</v>
      </c>
    </row>
    <row r="86" spans="1:3" x14ac:dyDescent="0.15">
      <c r="A86" s="12" t="s">
        <v>118</v>
      </c>
      <c r="B86" s="11">
        <v>61.710999999999999</v>
      </c>
      <c r="C86" s="11">
        <v>1.7037</v>
      </c>
    </row>
    <row r="87" spans="1:3" x14ac:dyDescent="0.15">
      <c r="A87" s="12" t="s">
        <v>140</v>
      </c>
      <c r="B87" s="11">
        <v>61.710999999999999</v>
      </c>
      <c r="C87" s="11">
        <v>1.7037</v>
      </c>
    </row>
    <row r="88" spans="1:3" x14ac:dyDescent="0.15">
      <c r="A88" s="12"/>
    </row>
    <row r="89" spans="1:3" x14ac:dyDescent="0.15">
      <c r="A89" s="12"/>
    </row>
    <row r="90" spans="1:3" x14ac:dyDescent="0.1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4" width="9.5" style="11" bestFit="1" customWidth="1"/>
    <col min="5" max="6" width="9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1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1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1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1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1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15">
      <c r="A17" s="12" t="s">
        <v>106</v>
      </c>
      <c r="F17" s="2">
        <v>4.9442589999999997</v>
      </c>
      <c r="I17" s="8"/>
      <c r="J17" s="8"/>
      <c r="K17" s="8"/>
      <c r="L17" s="12"/>
    </row>
    <row r="18" spans="1:12" ht="14.45" x14ac:dyDescent="0.25">
      <c r="I18" s="8"/>
      <c r="J18" s="8"/>
      <c r="K18" s="8"/>
      <c r="L18" s="12"/>
    </row>
    <row r="19" spans="1:12" x14ac:dyDescent="0.15">
      <c r="A19" s="2" t="s">
        <v>105</v>
      </c>
      <c r="I19" s="8"/>
      <c r="J19" s="8"/>
      <c r="K19" s="8"/>
    </row>
    <row r="20" spans="1:12" x14ac:dyDescent="0.1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1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1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1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4.25" x14ac:dyDescent="0.1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4.25" x14ac:dyDescent="0.1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1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4.25" x14ac:dyDescent="0.1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4.25" x14ac:dyDescent="0.1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4.25" x14ac:dyDescent="0.1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4.25" x14ac:dyDescent="0.1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4.25" x14ac:dyDescent="0.1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1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1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1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1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1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15">
      <c r="A37" s="12" t="s">
        <v>106</v>
      </c>
      <c r="F37" s="2">
        <v>14.3635</v>
      </c>
      <c r="I37" s="8"/>
      <c r="J37" s="8"/>
      <c r="K37" s="8"/>
    </row>
    <row r="38" spans="1:11" x14ac:dyDescent="0.15">
      <c r="A38" s="12"/>
      <c r="F38" s="3"/>
      <c r="I38" s="8"/>
      <c r="J38" s="8"/>
      <c r="K38" s="8"/>
    </row>
    <row r="39" spans="1:11" x14ac:dyDescent="0.15">
      <c r="A39" s="2" t="s">
        <v>107</v>
      </c>
      <c r="F39" s="3"/>
      <c r="I39" s="8"/>
      <c r="J39" s="8"/>
      <c r="K39" s="8"/>
    </row>
    <row r="40" spans="1:11" x14ac:dyDescent="0.1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1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1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1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1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1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1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1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1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1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1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1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1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1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1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1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1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1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1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1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15">
      <c r="A61" s="12" t="s">
        <v>106</v>
      </c>
      <c r="F61" s="2">
        <v>33.375913999999995</v>
      </c>
      <c r="I61" s="8"/>
      <c r="J61" s="8"/>
      <c r="K61" s="8"/>
    </row>
    <row r="62" spans="1:11" x14ac:dyDescent="0.15">
      <c r="I62" s="8"/>
      <c r="J62" s="8"/>
      <c r="K62" s="8"/>
    </row>
    <row r="63" spans="1:11" x14ac:dyDescent="0.15">
      <c r="A63" s="2" t="s">
        <v>108</v>
      </c>
      <c r="I63" s="8"/>
      <c r="J63" s="8"/>
      <c r="K63" s="8"/>
    </row>
    <row r="64" spans="1:11" x14ac:dyDescent="0.1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x14ac:dyDescent="0.1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3" x14ac:dyDescent="0.15">
      <c r="A82" s="12" t="s">
        <v>110</v>
      </c>
      <c r="B82" s="12" t="s">
        <v>111</v>
      </c>
      <c r="C82" s="38" t="s">
        <v>141</v>
      </c>
    </row>
    <row r="83" spans="1:3" x14ac:dyDescent="0.15">
      <c r="A83" s="12" t="s">
        <v>115</v>
      </c>
      <c r="B83" s="11">
        <v>1.0547</v>
      </c>
      <c r="C83" s="11">
        <v>1.0547</v>
      </c>
    </row>
    <row r="84" spans="1:3" x14ac:dyDescent="0.15">
      <c r="A84" s="12" t="s">
        <v>116</v>
      </c>
      <c r="B84" s="11">
        <v>5.9989589999999993</v>
      </c>
      <c r="C84" s="11">
        <v>1.0547</v>
      </c>
    </row>
    <row r="85" spans="1:3" x14ac:dyDescent="0.15">
      <c r="A85" s="12" t="s">
        <v>117</v>
      </c>
      <c r="B85" s="11">
        <v>14.423259</v>
      </c>
      <c r="C85" s="11">
        <v>1.0547</v>
      </c>
    </row>
    <row r="86" spans="1:3" x14ac:dyDescent="0.15">
      <c r="A86" s="12" t="s">
        <v>118</v>
      </c>
      <c r="B86" s="11">
        <v>61.744672999999999</v>
      </c>
      <c r="C86" s="11">
        <v>1.0547</v>
      </c>
    </row>
    <row r="87" spans="1:3" x14ac:dyDescent="0.15">
      <c r="A87" s="12" t="s">
        <v>140</v>
      </c>
      <c r="B87" s="11">
        <v>61.744672999999999</v>
      </c>
      <c r="C87" s="11">
        <v>1.0547</v>
      </c>
    </row>
    <row r="88" spans="1:3" x14ac:dyDescent="0.15">
      <c r="A88" s="12"/>
    </row>
    <row r="89" spans="1:3" x14ac:dyDescent="0.15">
      <c r="A89" s="12"/>
    </row>
    <row r="90" spans="1:3" x14ac:dyDescent="0.1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75" defaultRowHeight="13.5" x14ac:dyDescent="0.15"/>
  <cols>
    <col min="1" max="1" width="11.875" style="11" customWidth="1"/>
    <col min="2" max="2" width="8.875" style="11"/>
    <col min="3" max="3" width="11.5" style="11" customWidth="1"/>
    <col min="4" max="4" width="9.5" style="11" bestFit="1" customWidth="1"/>
    <col min="5" max="6" width="9" style="11" bestFit="1" customWidth="1"/>
    <col min="7" max="7" width="21.5" style="11" customWidth="1"/>
    <col min="8" max="8" width="11.25" style="11" customWidth="1"/>
    <col min="9" max="9" width="16.25" style="11" customWidth="1"/>
    <col min="10" max="10" width="11" style="11" customWidth="1"/>
    <col min="11" max="11" width="10.875" style="11" customWidth="1"/>
    <col min="12" max="16384" width="8.875" style="11"/>
  </cols>
  <sheetData>
    <row r="3" spans="1:12" x14ac:dyDescent="0.15">
      <c r="A3" s="2" t="s">
        <v>113</v>
      </c>
    </row>
    <row r="4" spans="1:12" x14ac:dyDescent="0.1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4.25" x14ac:dyDescent="0.1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15">
      <c r="A6" s="12" t="s">
        <v>106</v>
      </c>
      <c r="F6" s="2">
        <v>1.0547</v>
      </c>
      <c r="I6" s="8"/>
      <c r="J6" s="8"/>
      <c r="K6" s="8"/>
    </row>
    <row r="7" spans="1:12" ht="14.45" x14ac:dyDescent="0.25">
      <c r="I7" s="8"/>
      <c r="J7" s="8"/>
      <c r="K7" s="8"/>
    </row>
    <row r="8" spans="1:12" ht="14.45" x14ac:dyDescent="0.25">
      <c r="I8" s="8"/>
      <c r="J8" s="8"/>
      <c r="K8" s="8"/>
    </row>
    <row r="9" spans="1:12" x14ac:dyDescent="0.15">
      <c r="A9" s="2" t="s">
        <v>104</v>
      </c>
      <c r="I9" s="8"/>
      <c r="J9" s="8"/>
      <c r="K9" s="8"/>
    </row>
    <row r="10" spans="1:12" x14ac:dyDescent="0.1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1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1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1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1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1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15">
      <c r="A16" s="12" t="s">
        <v>106</v>
      </c>
      <c r="F16" s="2">
        <v>4.2071899999999998</v>
      </c>
      <c r="I16" s="8"/>
      <c r="J16" s="8"/>
      <c r="K16" s="8"/>
      <c r="L16" s="12"/>
    </row>
    <row r="17" spans="1:12" ht="14.45" x14ac:dyDescent="0.25">
      <c r="I17" s="8"/>
      <c r="J17" s="8"/>
      <c r="K17" s="8"/>
      <c r="L17" s="12"/>
    </row>
    <row r="18" spans="1:12" x14ac:dyDescent="0.15">
      <c r="A18" s="2" t="s">
        <v>105</v>
      </c>
      <c r="I18" s="8"/>
      <c r="J18" s="8"/>
      <c r="K18" s="8"/>
    </row>
    <row r="19" spans="1:12" x14ac:dyDescent="0.1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1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1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1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4.25" x14ac:dyDescent="0.1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4.25" x14ac:dyDescent="0.1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1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4.25" x14ac:dyDescent="0.1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4.25" x14ac:dyDescent="0.1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4.25" x14ac:dyDescent="0.1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4.25" x14ac:dyDescent="0.1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4.25" x14ac:dyDescent="0.1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1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1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1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1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1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15">
      <c r="A36" s="12" t="s">
        <v>106</v>
      </c>
      <c r="F36" s="2">
        <v>14.118255</v>
      </c>
      <c r="I36" s="8"/>
      <c r="J36" s="8"/>
      <c r="K36" s="8"/>
    </row>
    <row r="37" spans="1:11" x14ac:dyDescent="0.15">
      <c r="A37" s="12"/>
      <c r="F37" s="3"/>
      <c r="I37" s="8"/>
      <c r="J37" s="8"/>
      <c r="K37" s="8"/>
    </row>
    <row r="38" spans="1:11" x14ac:dyDescent="0.15">
      <c r="A38" s="2" t="s">
        <v>107</v>
      </c>
      <c r="F38" s="3"/>
      <c r="I38" s="8"/>
      <c r="J38" s="8"/>
      <c r="K38" s="8"/>
    </row>
    <row r="39" spans="1:11" x14ac:dyDescent="0.1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1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1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1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1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1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1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1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1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1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1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1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1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1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1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1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1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1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1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1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1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15">
      <c r="A61" s="12" t="s">
        <v>106</v>
      </c>
      <c r="F61" s="2">
        <v>33.860879999999995</v>
      </c>
      <c r="I61" s="8"/>
      <c r="J61" s="8"/>
      <c r="K61" s="8"/>
    </row>
    <row r="62" spans="1:11" x14ac:dyDescent="0.15">
      <c r="I62" s="8"/>
      <c r="J62" s="8"/>
      <c r="K62" s="8"/>
    </row>
    <row r="63" spans="1:11" x14ac:dyDescent="0.15">
      <c r="A63" s="2" t="s">
        <v>108</v>
      </c>
      <c r="I63" s="8"/>
      <c r="J63" s="8"/>
      <c r="K63" s="8"/>
    </row>
    <row r="64" spans="1:11" x14ac:dyDescent="0.1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1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1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1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15">
      <c r="A71" s="12" t="s">
        <v>106</v>
      </c>
      <c r="F71" s="2">
        <v>5.7286000000000001</v>
      </c>
      <c r="I71" s="8"/>
      <c r="J71" s="8"/>
      <c r="K71" s="8"/>
    </row>
    <row r="72" spans="1:11" x14ac:dyDescent="0.15">
      <c r="I72" s="8"/>
      <c r="J72" s="8"/>
      <c r="K72" s="8"/>
    </row>
    <row r="73" spans="1:11" x14ac:dyDescent="0.15">
      <c r="A73" s="2" t="s">
        <v>109</v>
      </c>
      <c r="I73" s="8"/>
      <c r="J73" s="8"/>
      <c r="K73" s="8"/>
    </row>
    <row r="74" spans="1:11" x14ac:dyDescent="0.1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1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1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1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15">
      <c r="A78" s="12" t="s">
        <v>106</v>
      </c>
      <c r="F78" s="2">
        <v>2.2776999999999998</v>
      </c>
    </row>
    <row r="82" spans="1:2" x14ac:dyDescent="0.15">
      <c r="A82" s="12" t="s">
        <v>110</v>
      </c>
      <c r="B82" s="12" t="s">
        <v>111</v>
      </c>
    </row>
    <row r="83" spans="1:2" x14ac:dyDescent="0.15">
      <c r="A83" s="12" t="s">
        <v>115</v>
      </c>
      <c r="B83" s="11">
        <v>1.0547</v>
      </c>
    </row>
    <row r="84" spans="1:2" x14ac:dyDescent="0.15">
      <c r="A84" s="12" t="s">
        <v>116</v>
      </c>
      <c r="B84" s="11">
        <v>5.2618899999999993</v>
      </c>
    </row>
    <row r="85" spans="1:2" x14ac:dyDescent="0.15">
      <c r="A85" s="12" t="s">
        <v>117</v>
      </c>
      <c r="B85" s="11">
        <v>13.68619</v>
      </c>
    </row>
    <row r="86" spans="1:2" x14ac:dyDescent="0.15">
      <c r="A86" s="12" t="s">
        <v>118</v>
      </c>
      <c r="B86" s="11">
        <v>61.247324999999996</v>
      </c>
    </row>
    <row r="87" spans="1:2" x14ac:dyDescent="0.15">
      <c r="A87" s="12"/>
    </row>
    <row r="88" spans="1:2" x14ac:dyDescent="0.15">
      <c r="A88" s="12"/>
    </row>
    <row r="89" spans="1:2" x14ac:dyDescent="0.15">
      <c r="A89" s="12"/>
    </row>
    <row r="90" spans="1:2" x14ac:dyDescent="0.1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2017-08-06T06:54:07Z</dcterms:modified>
</cp:coreProperties>
</file>