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0" windowWidth="2388" windowHeight="1116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B5" i="2" l="1"/>
  <c r="C12" i="2"/>
  <c r="B3" i="2"/>
  <c r="C4" i="2"/>
  <c r="C8" i="2"/>
  <c r="C9" i="2"/>
  <c r="C2" i="2"/>
  <c r="B8" i="2"/>
  <c r="B9" i="2"/>
  <c r="B2" i="2"/>
  <c r="B12" i="2"/>
  <c r="B1" i="2"/>
  <c r="C10" i="2"/>
  <c r="B6" i="2"/>
  <c r="C5" i="2"/>
  <c r="C3" i="2"/>
  <c r="C1" i="2"/>
  <c r="C11" i="2"/>
  <c r="B10" i="2"/>
  <c r="C6" i="2"/>
  <c r="B7" i="2"/>
  <c r="B15" i="2"/>
  <c r="B16" i="2"/>
  <c r="B17" i="2"/>
  <c r="B11" i="2"/>
  <c r="C7" i="2"/>
  <c r="B4" i="2"/>
  <c r="B18" i="2"/>
</calcChain>
</file>

<file path=xl/sharedStrings.xml><?xml version="1.0" encoding="utf-8"?>
<sst xmlns="http://schemas.openxmlformats.org/spreadsheetml/2006/main" count="17" uniqueCount="17">
  <si>
    <t>中国石油</t>
    <phoneticPr fontId="2" type="noConversion"/>
  </si>
  <si>
    <t>中国石化</t>
    <phoneticPr fontId="2" type="noConversion"/>
  </si>
  <si>
    <t>中国平安</t>
    <phoneticPr fontId="2" type="noConversion"/>
  </si>
  <si>
    <t>东方财富</t>
    <phoneticPr fontId="2" type="noConversion"/>
  </si>
  <si>
    <t>贵州茅台</t>
    <phoneticPr fontId="2" type="noConversion"/>
  </si>
  <si>
    <t>民生银行</t>
    <phoneticPr fontId="2" type="noConversion"/>
  </si>
  <si>
    <t>网宿科技</t>
    <phoneticPr fontId="2" type="noConversion"/>
  </si>
  <si>
    <t>工商银行</t>
    <phoneticPr fontId="2" type="noConversion"/>
  </si>
  <si>
    <t>中信证券</t>
    <phoneticPr fontId="2" type="noConversion"/>
  </si>
  <si>
    <t>暴风科技</t>
    <phoneticPr fontId="2" type="noConversion"/>
  </si>
  <si>
    <t>回购</t>
  </si>
  <si>
    <t>GC001</t>
  </si>
  <si>
    <t>GC002</t>
  </si>
  <si>
    <t>GC007</t>
  </si>
  <si>
    <t>GC014</t>
  </si>
  <si>
    <t>腾讯控股</t>
    <phoneticPr fontId="2" type="noConversion"/>
  </si>
  <si>
    <t>格力电器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</si>
</sst>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00_ ;\-#,##0.0000\ "/>
    <numFmt numFmtId="177" formatCode="#,##0.00_ "/>
    <numFmt numFmtId="178" formatCode="0.000_ "/>
  </numFmts>
  <fonts count="3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3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1" fillId="10" borderId="4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2" fillId="11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38" fillId="9" borderId="4" applyNumberForma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  <xf numFmtId="0" fontId="22" fillId="12" borderId="8" applyNumberFormat="0" applyFont="0" applyAlignment="0" applyProtection="0">
      <alignment vertical="center"/>
    </xf>
  </cellStyleXfs>
  <cellXfs count="10">
    <xf numFmtId="0" fontId="0" fillId="0" borderId="0" xfId="0"/>
    <xf numFmtId="176" fontId="0" fillId="0" borderId="0" xfId="0" applyNumberFormat="1" applyAlignment="1">
      <alignment horizontal="right"/>
    </xf>
    <xf numFmtId="0" fontId="3" fillId="3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3" fillId="5" borderId="0" xfId="0" applyNumberFormat="1" applyFont="1" applyFill="1" applyAlignment="1">
      <alignment horizontal="center"/>
    </xf>
    <xf numFmtId="178" fontId="3" fillId="2" borderId="0" xfId="0" applyNumberFormat="1" applyFont="1" applyFill="1" applyAlignment="1">
      <alignment horizontal="center"/>
    </xf>
    <xf numFmtId="0" fontId="3" fillId="37" borderId="0" xfId="0" applyFont="1" applyFill="1"/>
    <xf numFmtId="0" fontId="0" fillId="3" borderId="0" xfId="0" applyFill="1"/>
    <xf numFmtId="10" fontId="3" fillId="3" borderId="0" xfId="0" applyNumberFormat="1" applyFont="1" applyFill="1" applyAlignment="1">
      <alignment horizontal="center"/>
    </xf>
  </cellXfs>
  <cellStyles count="886">
    <cellStyle name="20% - 强调文字颜色 1 2" xfId="45"/>
    <cellStyle name="20% - 强调文字颜色 1 2 2" xfId="144"/>
    <cellStyle name="20% - 强调文字颜色 1 2 2 2" xfId="392"/>
    <cellStyle name="20% - 强调文字颜色 1 2 2 2 2" xfId="657"/>
    <cellStyle name="20% - 强调文字颜色 1 2 3" xfId="391"/>
    <cellStyle name="20% - 强调文字颜色 1 2 3 2" xfId="656"/>
    <cellStyle name="20% - 强调文字颜色 1 2 4" xfId="143"/>
    <cellStyle name="20% - 强调文字颜色 1 3" xfId="59"/>
    <cellStyle name="20% - 强调文字颜色 1 3 2" xfId="393"/>
    <cellStyle name="20% - 强调文字颜色 1 3 2 2" xfId="658"/>
    <cellStyle name="20% - 强调文字颜色 1 3 3" xfId="145"/>
    <cellStyle name="20% - 强调文字颜色 1 4" xfId="74"/>
    <cellStyle name="20% - 强调文字颜色 1 4 2" xfId="394"/>
    <cellStyle name="20% - 强调文字颜色 1 4 2 2" xfId="659"/>
    <cellStyle name="20% - 强调文字颜色 1 4 3" xfId="146"/>
    <cellStyle name="20% - 强调文字颜色 1 5" xfId="88"/>
    <cellStyle name="20% - 强调文字颜色 1 5 2" xfId="395"/>
    <cellStyle name="20% - 强调文字颜色 1 5 2 2" xfId="660"/>
    <cellStyle name="20% - 强调文字颜色 1 5 3" xfId="147"/>
    <cellStyle name="20% - 强调文字颜色 1 6" xfId="102"/>
    <cellStyle name="20% - 强调文字颜色 1 7" xfId="116"/>
    <cellStyle name="20% - 强调文字颜色 1 8" xfId="130"/>
    <cellStyle name="20% - 强调文字颜色 1 9" xfId="640"/>
    <cellStyle name="20% - 强调文字颜色 2 2" xfId="47"/>
    <cellStyle name="20% - 强调文字颜色 2 2 2" xfId="149"/>
    <cellStyle name="20% - 强调文字颜色 2 2 2 2" xfId="397"/>
    <cellStyle name="20% - 强调文字颜色 2 2 2 2 2" xfId="662"/>
    <cellStyle name="20% - 强调文字颜色 2 2 3" xfId="396"/>
    <cellStyle name="20% - 强调文字颜色 2 2 3 2" xfId="661"/>
    <cellStyle name="20% - 强调文字颜色 2 2 4" xfId="148"/>
    <cellStyle name="20% - 强调文字颜色 2 3" xfId="61"/>
    <cellStyle name="20% - 强调文字颜色 2 3 2" xfId="398"/>
    <cellStyle name="20% - 强调文字颜色 2 3 2 2" xfId="663"/>
    <cellStyle name="20% - 强调文字颜色 2 3 3" xfId="150"/>
    <cellStyle name="20% - 强调文字颜色 2 4" xfId="76"/>
    <cellStyle name="20% - 强调文字颜色 2 4 2" xfId="399"/>
    <cellStyle name="20% - 强调文字颜色 2 4 2 2" xfId="664"/>
    <cellStyle name="20% - 强调文字颜色 2 4 3" xfId="151"/>
    <cellStyle name="20% - 强调文字颜色 2 5" xfId="90"/>
    <cellStyle name="20% - 强调文字颜色 2 5 2" xfId="400"/>
    <cellStyle name="20% - 强调文字颜色 2 5 2 2" xfId="665"/>
    <cellStyle name="20% - 强调文字颜色 2 5 3" xfId="152"/>
    <cellStyle name="20% - 强调文字颜色 2 6" xfId="104"/>
    <cellStyle name="20% - 强调文字颜色 2 7" xfId="118"/>
    <cellStyle name="20% - 强调文字颜色 2 8" xfId="132"/>
    <cellStyle name="20% - 强调文字颜色 2 9" xfId="642"/>
    <cellStyle name="20% - 强调文字颜色 3 2" xfId="49"/>
    <cellStyle name="20% - 强调文字颜色 3 2 2" xfId="154"/>
    <cellStyle name="20% - 强调文字颜色 3 2 2 2" xfId="402"/>
    <cellStyle name="20% - 强调文字颜色 3 2 2 2 2" xfId="667"/>
    <cellStyle name="20% - 强调文字颜色 3 2 3" xfId="401"/>
    <cellStyle name="20% - 强调文字颜色 3 2 3 2" xfId="666"/>
    <cellStyle name="20% - 强调文字颜色 3 2 4" xfId="153"/>
    <cellStyle name="20% - 强调文字颜色 3 3" xfId="63"/>
    <cellStyle name="20% - 强调文字颜色 3 3 2" xfId="403"/>
    <cellStyle name="20% - 强调文字颜色 3 3 2 2" xfId="668"/>
    <cellStyle name="20% - 强调文字颜色 3 3 3" xfId="155"/>
    <cellStyle name="20% - 强调文字颜色 3 4" xfId="78"/>
    <cellStyle name="20% - 强调文字颜色 3 4 2" xfId="404"/>
    <cellStyle name="20% - 强调文字颜色 3 4 2 2" xfId="669"/>
    <cellStyle name="20% - 强调文字颜色 3 4 3" xfId="156"/>
    <cellStyle name="20% - 强调文字颜色 3 5" xfId="92"/>
    <cellStyle name="20% - 强调文字颜色 3 5 2" xfId="405"/>
    <cellStyle name="20% - 强调文字颜色 3 5 2 2" xfId="670"/>
    <cellStyle name="20% - 强调文字颜色 3 5 3" xfId="157"/>
    <cellStyle name="20% - 强调文字颜色 3 6" xfId="106"/>
    <cellStyle name="20% - 强调文字颜色 3 7" xfId="120"/>
    <cellStyle name="20% - 强调文字颜色 3 8" xfId="134"/>
    <cellStyle name="20% - 强调文字颜色 3 9" xfId="644"/>
    <cellStyle name="20% - 强调文字颜色 4 2" xfId="51"/>
    <cellStyle name="20% - 强调文字颜色 4 2 2" xfId="159"/>
    <cellStyle name="20% - 强调文字颜色 4 2 2 2" xfId="407"/>
    <cellStyle name="20% - 强调文字颜色 4 2 2 2 2" xfId="672"/>
    <cellStyle name="20% - 强调文字颜色 4 2 3" xfId="406"/>
    <cellStyle name="20% - 强调文字颜色 4 2 3 2" xfId="671"/>
    <cellStyle name="20% - 强调文字颜色 4 2 4" xfId="158"/>
    <cellStyle name="20% - 强调文字颜色 4 3" xfId="65"/>
    <cellStyle name="20% - 强调文字颜色 4 3 2" xfId="408"/>
    <cellStyle name="20% - 强调文字颜色 4 3 2 2" xfId="673"/>
    <cellStyle name="20% - 强调文字颜色 4 3 3" xfId="160"/>
    <cellStyle name="20% - 强调文字颜色 4 4" xfId="80"/>
    <cellStyle name="20% - 强调文字颜色 4 4 2" xfId="409"/>
    <cellStyle name="20% - 强调文字颜色 4 4 2 2" xfId="674"/>
    <cellStyle name="20% - 强调文字颜色 4 4 3" xfId="161"/>
    <cellStyle name="20% - 强调文字颜色 4 5" xfId="94"/>
    <cellStyle name="20% - 强调文字颜色 4 5 2" xfId="410"/>
    <cellStyle name="20% - 强调文字颜色 4 5 2 2" xfId="675"/>
    <cellStyle name="20% - 强调文字颜色 4 5 3" xfId="162"/>
    <cellStyle name="20% - 强调文字颜色 4 6" xfId="108"/>
    <cellStyle name="20% - 强调文字颜色 4 7" xfId="122"/>
    <cellStyle name="20% - 强调文字颜色 4 8" xfId="136"/>
    <cellStyle name="20% - 强调文字颜色 4 9" xfId="646"/>
    <cellStyle name="20% - 强调文字颜色 5 2" xfId="53"/>
    <cellStyle name="20% - 强调文字颜色 5 2 2" xfId="164"/>
    <cellStyle name="20% - 强调文字颜色 5 2 2 2" xfId="412"/>
    <cellStyle name="20% - 强调文字颜色 5 2 2 2 2" xfId="677"/>
    <cellStyle name="20% - 强调文字颜色 5 2 3" xfId="411"/>
    <cellStyle name="20% - 强调文字颜色 5 2 3 2" xfId="676"/>
    <cellStyle name="20% - 强调文字颜色 5 2 4" xfId="163"/>
    <cellStyle name="20% - 强调文字颜色 5 3" xfId="67"/>
    <cellStyle name="20% - 强调文字颜色 5 3 2" xfId="413"/>
    <cellStyle name="20% - 强调文字颜色 5 3 2 2" xfId="678"/>
    <cellStyle name="20% - 强调文字颜色 5 3 3" xfId="165"/>
    <cellStyle name="20% - 强调文字颜色 5 4" xfId="82"/>
    <cellStyle name="20% - 强调文字颜色 5 4 2" xfId="414"/>
    <cellStyle name="20% - 强调文字颜色 5 4 2 2" xfId="679"/>
    <cellStyle name="20% - 强调文字颜色 5 4 3" xfId="166"/>
    <cellStyle name="20% - 强调文字颜色 5 5" xfId="96"/>
    <cellStyle name="20% - 强调文字颜色 5 5 2" xfId="415"/>
    <cellStyle name="20% - 强调文字颜色 5 5 2 2" xfId="680"/>
    <cellStyle name="20% - 强调文字颜色 5 5 3" xfId="167"/>
    <cellStyle name="20% - 强调文字颜色 5 6" xfId="110"/>
    <cellStyle name="20% - 强调文字颜色 5 7" xfId="124"/>
    <cellStyle name="20% - 强调文字颜色 5 8" xfId="138"/>
    <cellStyle name="20% - 强调文字颜色 5 9" xfId="648"/>
    <cellStyle name="20% - 强调文字颜色 6 2" xfId="55"/>
    <cellStyle name="20% - 强调文字颜色 6 2 2" xfId="169"/>
    <cellStyle name="20% - 强调文字颜色 6 2 2 2" xfId="417"/>
    <cellStyle name="20% - 强调文字颜色 6 2 2 2 2" xfId="682"/>
    <cellStyle name="20% - 强调文字颜色 6 2 3" xfId="416"/>
    <cellStyle name="20% - 强调文字颜色 6 2 3 2" xfId="681"/>
    <cellStyle name="20% - 强调文字颜色 6 2 4" xfId="168"/>
    <cellStyle name="20% - 强调文字颜色 6 3" xfId="69"/>
    <cellStyle name="20% - 强调文字颜色 6 3 2" xfId="418"/>
    <cellStyle name="20% - 强调文字颜色 6 3 2 2" xfId="683"/>
    <cellStyle name="20% - 强调文字颜色 6 3 3" xfId="170"/>
    <cellStyle name="20% - 强调文字颜色 6 4" xfId="84"/>
    <cellStyle name="20% - 强调文字颜色 6 4 2" xfId="419"/>
    <cellStyle name="20% - 强调文字颜色 6 4 2 2" xfId="684"/>
    <cellStyle name="20% - 强调文字颜色 6 4 3" xfId="171"/>
    <cellStyle name="20% - 强调文字颜色 6 5" xfId="98"/>
    <cellStyle name="20% - 强调文字颜色 6 5 2" xfId="420"/>
    <cellStyle name="20% - 强调文字颜色 6 5 2 2" xfId="685"/>
    <cellStyle name="20% - 强调文字颜色 6 5 3" xfId="172"/>
    <cellStyle name="20% - 强调文字颜色 6 6" xfId="112"/>
    <cellStyle name="20% - 强调文字颜色 6 7" xfId="126"/>
    <cellStyle name="20% - 强调文字颜色 6 8" xfId="140"/>
    <cellStyle name="20% - 强调文字颜色 6 9" xfId="650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46"/>
    <cellStyle name="40% - 强调文字颜色 1 2 2" xfId="174"/>
    <cellStyle name="40% - 强调文字颜色 1 2 2 2" xfId="422"/>
    <cellStyle name="40% - 强调文字颜色 1 2 2 2 2" xfId="687"/>
    <cellStyle name="40% - 强调文字颜色 1 2 3" xfId="421"/>
    <cellStyle name="40% - 强调文字颜色 1 2 3 2" xfId="686"/>
    <cellStyle name="40% - 强调文字颜色 1 2 4" xfId="173"/>
    <cellStyle name="40% - 强调文字颜色 1 3" xfId="60"/>
    <cellStyle name="40% - 强调文字颜色 1 3 2" xfId="423"/>
    <cellStyle name="40% - 强调文字颜色 1 3 2 2" xfId="688"/>
    <cellStyle name="40% - 强调文字颜色 1 3 3" xfId="175"/>
    <cellStyle name="40% - 强调文字颜色 1 4" xfId="75"/>
    <cellStyle name="40% - 强调文字颜色 1 4 2" xfId="424"/>
    <cellStyle name="40% - 强调文字颜色 1 4 2 2" xfId="689"/>
    <cellStyle name="40% - 强调文字颜色 1 4 3" xfId="176"/>
    <cellStyle name="40% - 强调文字颜色 1 5" xfId="89"/>
    <cellStyle name="40% - 强调文字颜色 1 5 2" xfId="425"/>
    <cellStyle name="40% - 强调文字颜色 1 5 2 2" xfId="690"/>
    <cellStyle name="40% - 强调文字颜色 1 5 3" xfId="177"/>
    <cellStyle name="40% - 强调文字颜色 1 6" xfId="103"/>
    <cellStyle name="40% - 强调文字颜色 1 7" xfId="117"/>
    <cellStyle name="40% - 强调文字颜色 1 8" xfId="131"/>
    <cellStyle name="40% - 强调文字颜色 1 9" xfId="641"/>
    <cellStyle name="40% - 强调文字颜色 2 2" xfId="48"/>
    <cellStyle name="40% - 强调文字颜色 2 2 2" xfId="179"/>
    <cellStyle name="40% - 强调文字颜色 2 2 2 2" xfId="427"/>
    <cellStyle name="40% - 强调文字颜色 2 2 2 2 2" xfId="692"/>
    <cellStyle name="40% - 强调文字颜色 2 2 3" xfId="426"/>
    <cellStyle name="40% - 强调文字颜色 2 2 3 2" xfId="691"/>
    <cellStyle name="40% - 强调文字颜色 2 2 4" xfId="178"/>
    <cellStyle name="40% - 强调文字颜色 2 3" xfId="62"/>
    <cellStyle name="40% - 强调文字颜色 2 3 2" xfId="428"/>
    <cellStyle name="40% - 强调文字颜色 2 3 2 2" xfId="693"/>
    <cellStyle name="40% - 强调文字颜色 2 3 3" xfId="180"/>
    <cellStyle name="40% - 强调文字颜色 2 4" xfId="77"/>
    <cellStyle name="40% - 强调文字颜色 2 4 2" xfId="429"/>
    <cellStyle name="40% - 强调文字颜色 2 4 2 2" xfId="694"/>
    <cellStyle name="40% - 强调文字颜色 2 4 3" xfId="181"/>
    <cellStyle name="40% - 强调文字颜色 2 5" xfId="91"/>
    <cellStyle name="40% - 强调文字颜色 2 5 2" xfId="430"/>
    <cellStyle name="40% - 强调文字颜色 2 5 2 2" xfId="695"/>
    <cellStyle name="40% - 强调文字颜色 2 5 3" xfId="182"/>
    <cellStyle name="40% - 强调文字颜色 2 6" xfId="105"/>
    <cellStyle name="40% - 强调文字颜色 2 7" xfId="119"/>
    <cellStyle name="40% - 强调文字颜色 2 8" xfId="133"/>
    <cellStyle name="40% - 强调文字颜色 2 9" xfId="643"/>
    <cellStyle name="40% - 强调文字颜色 3 2" xfId="50"/>
    <cellStyle name="40% - 强调文字颜色 3 2 2" xfId="184"/>
    <cellStyle name="40% - 强调文字颜色 3 2 2 2" xfId="432"/>
    <cellStyle name="40% - 强调文字颜色 3 2 2 2 2" xfId="697"/>
    <cellStyle name="40% - 强调文字颜色 3 2 3" xfId="431"/>
    <cellStyle name="40% - 强调文字颜色 3 2 3 2" xfId="696"/>
    <cellStyle name="40% - 强调文字颜色 3 2 4" xfId="183"/>
    <cellStyle name="40% - 强调文字颜色 3 3" xfId="64"/>
    <cellStyle name="40% - 强调文字颜色 3 3 2" xfId="433"/>
    <cellStyle name="40% - 强调文字颜色 3 3 2 2" xfId="698"/>
    <cellStyle name="40% - 强调文字颜色 3 3 3" xfId="185"/>
    <cellStyle name="40% - 强调文字颜色 3 4" xfId="79"/>
    <cellStyle name="40% - 强调文字颜色 3 4 2" xfId="434"/>
    <cellStyle name="40% - 强调文字颜色 3 4 2 2" xfId="699"/>
    <cellStyle name="40% - 强调文字颜色 3 4 3" xfId="186"/>
    <cellStyle name="40% - 强调文字颜色 3 5" xfId="93"/>
    <cellStyle name="40% - 强调文字颜色 3 5 2" xfId="435"/>
    <cellStyle name="40% - 强调文字颜色 3 5 2 2" xfId="700"/>
    <cellStyle name="40% - 强调文字颜色 3 5 3" xfId="187"/>
    <cellStyle name="40% - 强调文字颜色 3 6" xfId="107"/>
    <cellStyle name="40% - 强调文字颜色 3 7" xfId="121"/>
    <cellStyle name="40% - 强调文字颜色 3 8" xfId="135"/>
    <cellStyle name="40% - 强调文字颜色 3 9" xfId="645"/>
    <cellStyle name="40% - 强调文字颜色 4 2" xfId="52"/>
    <cellStyle name="40% - 强调文字颜色 4 2 2" xfId="189"/>
    <cellStyle name="40% - 强调文字颜色 4 2 2 2" xfId="437"/>
    <cellStyle name="40% - 强调文字颜色 4 2 2 2 2" xfId="702"/>
    <cellStyle name="40% - 强调文字颜色 4 2 3" xfId="436"/>
    <cellStyle name="40% - 强调文字颜色 4 2 3 2" xfId="701"/>
    <cellStyle name="40% - 强调文字颜色 4 2 4" xfId="188"/>
    <cellStyle name="40% - 强调文字颜色 4 3" xfId="66"/>
    <cellStyle name="40% - 强调文字颜色 4 3 2" xfId="438"/>
    <cellStyle name="40% - 强调文字颜色 4 3 2 2" xfId="703"/>
    <cellStyle name="40% - 强调文字颜色 4 3 3" xfId="190"/>
    <cellStyle name="40% - 强调文字颜色 4 4" xfId="81"/>
    <cellStyle name="40% - 强调文字颜色 4 4 2" xfId="439"/>
    <cellStyle name="40% - 强调文字颜色 4 4 2 2" xfId="704"/>
    <cellStyle name="40% - 强调文字颜色 4 4 3" xfId="191"/>
    <cellStyle name="40% - 强调文字颜色 4 5" xfId="95"/>
    <cellStyle name="40% - 强调文字颜色 4 5 2" xfId="440"/>
    <cellStyle name="40% - 强调文字颜色 4 5 2 2" xfId="705"/>
    <cellStyle name="40% - 强调文字颜色 4 5 3" xfId="192"/>
    <cellStyle name="40% - 强调文字颜色 4 6" xfId="109"/>
    <cellStyle name="40% - 强调文字颜色 4 7" xfId="123"/>
    <cellStyle name="40% - 强调文字颜色 4 8" xfId="137"/>
    <cellStyle name="40% - 强调文字颜色 4 9" xfId="647"/>
    <cellStyle name="40% - 强调文字颜色 5 2" xfId="54"/>
    <cellStyle name="40% - 强调文字颜色 5 2 2" xfId="194"/>
    <cellStyle name="40% - 强调文字颜色 5 2 2 2" xfId="442"/>
    <cellStyle name="40% - 强调文字颜色 5 2 2 2 2" xfId="707"/>
    <cellStyle name="40% - 强调文字颜色 5 2 3" xfId="441"/>
    <cellStyle name="40% - 强调文字颜色 5 2 3 2" xfId="706"/>
    <cellStyle name="40% - 强调文字颜色 5 2 4" xfId="193"/>
    <cellStyle name="40% - 强调文字颜色 5 3" xfId="68"/>
    <cellStyle name="40% - 强调文字颜色 5 3 2" xfId="443"/>
    <cellStyle name="40% - 强调文字颜色 5 3 2 2" xfId="708"/>
    <cellStyle name="40% - 强调文字颜色 5 3 3" xfId="195"/>
    <cellStyle name="40% - 强调文字颜色 5 4" xfId="83"/>
    <cellStyle name="40% - 强调文字颜色 5 4 2" xfId="444"/>
    <cellStyle name="40% - 强调文字颜色 5 4 2 2" xfId="709"/>
    <cellStyle name="40% - 强调文字颜色 5 4 3" xfId="196"/>
    <cellStyle name="40% - 强调文字颜色 5 5" xfId="97"/>
    <cellStyle name="40% - 强调文字颜色 5 5 2" xfId="445"/>
    <cellStyle name="40% - 强调文字颜色 5 5 2 2" xfId="710"/>
    <cellStyle name="40% - 强调文字颜色 5 5 3" xfId="197"/>
    <cellStyle name="40% - 强调文字颜色 5 6" xfId="111"/>
    <cellStyle name="40% - 强调文字颜色 5 7" xfId="125"/>
    <cellStyle name="40% - 强调文字颜色 5 8" xfId="139"/>
    <cellStyle name="40% - 强调文字颜色 5 9" xfId="649"/>
    <cellStyle name="40% - 强调文字颜色 6 2" xfId="56"/>
    <cellStyle name="40% - 强调文字颜色 6 2 2" xfId="199"/>
    <cellStyle name="40% - 强调文字颜色 6 2 2 2" xfId="447"/>
    <cellStyle name="40% - 强调文字颜色 6 2 2 2 2" xfId="712"/>
    <cellStyle name="40% - 强调文字颜色 6 2 3" xfId="446"/>
    <cellStyle name="40% - 强调文字颜色 6 2 3 2" xfId="711"/>
    <cellStyle name="40% - 强调文字颜色 6 2 4" xfId="198"/>
    <cellStyle name="40% - 强调文字颜色 6 3" xfId="70"/>
    <cellStyle name="40% - 强调文字颜色 6 3 2" xfId="448"/>
    <cellStyle name="40% - 强调文字颜色 6 3 2 2" xfId="713"/>
    <cellStyle name="40% - 强调文字颜色 6 3 3" xfId="200"/>
    <cellStyle name="40% - 强调文字颜色 6 4" xfId="85"/>
    <cellStyle name="40% - 强调文字颜色 6 4 2" xfId="449"/>
    <cellStyle name="40% - 强调文字颜色 6 4 2 2" xfId="714"/>
    <cellStyle name="40% - 强调文字颜色 6 4 3" xfId="201"/>
    <cellStyle name="40% - 强调文字颜色 6 5" xfId="99"/>
    <cellStyle name="40% - 强调文字颜色 6 5 2" xfId="450"/>
    <cellStyle name="40% - 强调文字颜色 6 5 2 2" xfId="715"/>
    <cellStyle name="40% - 强调文字颜色 6 5 3" xfId="202"/>
    <cellStyle name="40% - 强调文字颜色 6 6" xfId="113"/>
    <cellStyle name="40% - 强调文字颜色 6 7" xfId="127"/>
    <cellStyle name="40% - 强调文字颜色 6 8" xfId="141"/>
    <cellStyle name="40% - 强调文字颜色 6 9" xfId="65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强调文字颜色 1 2" xfId="203"/>
    <cellStyle name="60% - 强调文字颜色 1 2 2" xfId="204"/>
    <cellStyle name="60% - 强调文字颜色 1 2 2 2" xfId="452"/>
    <cellStyle name="60% - 强调文字颜色 1 2 2 2 2" xfId="717"/>
    <cellStyle name="60% - 强调文字颜色 1 2 3" xfId="451"/>
    <cellStyle name="60% - 强调文字颜色 1 2 3 2" xfId="716"/>
    <cellStyle name="60% - 强调文字颜色 1 3" xfId="205"/>
    <cellStyle name="60% - 强调文字颜色 1 3 2" xfId="453"/>
    <cellStyle name="60% - 强调文字颜色 1 3 2 2" xfId="718"/>
    <cellStyle name="60% - 强调文字颜色 1 4" xfId="206"/>
    <cellStyle name="60% - 强调文字颜色 1 4 2" xfId="454"/>
    <cellStyle name="60% - 强调文字颜色 1 4 2 2" xfId="719"/>
    <cellStyle name="60% - 强调文字颜色 1 5" xfId="207"/>
    <cellStyle name="60% - 强调文字颜色 1 5 2" xfId="455"/>
    <cellStyle name="60% - 强调文字颜色 1 5 2 2" xfId="720"/>
    <cellStyle name="60% - 强调文字颜色 2 2" xfId="208"/>
    <cellStyle name="60% - 强调文字颜色 2 2 2" xfId="209"/>
    <cellStyle name="60% - 强调文字颜色 2 2 2 2" xfId="457"/>
    <cellStyle name="60% - 强调文字颜色 2 2 2 2 2" xfId="722"/>
    <cellStyle name="60% - 强调文字颜色 2 2 3" xfId="456"/>
    <cellStyle name="60% - 强调文字颜色 2 2 3 2" xfId="721"/>
    <cellStyle name="60% - 强调文字颜色 2 3" xfId="210"/>
    <cellStyle name="60% - 强调文字颜色 2 3 2" xfId="458"/>
    <cellStyle name="60% - 强调文字颜色 2 3 2 2" xfId="723"/>
    <cellStyle name="60% - 强调文字颜色 2 4" xfId="211"/>
    <cellStyle name="60% - 强调文字颜色 2 4 2" xfId="459"/>
    <cellStyle name="60% - 强调文字颜色 2 4 2 2" xfId="724"/>
    <cellStyle name="60% - 强调文字颜色 2 5" xfId="212"/>
    <cellStyle name="60% - 强调文字颜色 2 5 2" xfId="460"/>
    <cellStyle name="60% - 强调文字颜色 2 5 2 2" xfId="725"/>
    <cellStyle name="60% - 强调文字颜色 3 2" xfId="213"/>
    <cellStyle name="60% - 强调文字颜色 3 2 2" xfId="214"/>
    <cellStyle name="60% - 强调文字颜色 3 2 2 2" xfId="462"/>
    <cellStyle name="60% - 强调文字颜色 3 2 2 2 2" xfId="727"/>
    <cellStyle name="60% - 强调文字颜色 3 2 3" xfId="461"/>
    <cellStyle name="60% - 强调文字颜色 3 2 3 2" xfId="726"/>
    <cellStyle name="60% - 强调文字颜色 3 3" xfId="215"/>
    <cellStyle name="60% - 强调文字颜色 3 3 2" xfId="463"/>
    <cellStyle name="60% - 强调文字颜色 3 3 2 2" xfId="728"/>
    <cellStyle name="60% - 强调文字颜色 3 4" xfId="216"/>
    <cellStyle name="60% - 强调文字颜色 3 4 2" xfId="464"/>
    <cellStyle name="60% - 强调文字颜色 3 4 2 2" xfId="729"/>
    <cellStyle name="60% - 强调文字颜色 3 5" xfId="217"/>
    <cellStyle name="60% - 强调文字颜色 3 5 2" xfId="465"/>
    <cellStyle name="60% - 强调文字颜色 3 5 2 2" xfId="730"/>
    <cellStyle name="60% - 强调文字颜色 4 2" xfId="218"/>
    <cellStyle name="60% - 强调文字颜色 4 2 2" xfId="219"/>
    <cellStyle name="60% - 强调文字颜色 4 2 2 2" xfId="467"/>
    <cellStyle name="60% - 强调文字颜色 4 2 2 2 2" xfId="732"/>
    <cellStyle name="60% - 强调文字颜色 4 2 3" xfId="466"/>
    <cellStyle name="60% - 强调文字颜色 4 2 3 2" xfId="731"/>
    <cellStyle name="60% - 强调文字颜色 4 3" xfId="220"/>
    <cellStyle name="60% - 强调文字颜色 4 3 2" xfId="468"/>
    <cellStyle name="60% - 强调文字颜色 4 3 2 2" xfId="733"/>
    <cellStyle name="60% - 强调文字颜色 4 4" xfId="221"/>
    <cellStyle name="60% - 强调文字颜色 4 4 2" xfId="469"/>
    <cellStyle name="60% - 强调文字颜色 4 4 2 2" xfId="734"/>
    <cellStyle name="60% - 强调文字颜色 4 5" xfId="222"/>
    <cellStyle name="60% - 强调文字颜色 4 5 2" xfId="470"/>
    <cellStyle name="60% - 强调文字颜色 4 5 2 2" xfId="735"/>
    <cellStyle name="60% - 强调文字颜色 5 2" xfId="223"/>
    <cellStyle name="60% - 强调文字颜色 5 2 2" xfId="224"/>
    <cellStyle name="60% - 强调文字颜色 5 2 2 2" xfId="472"/>
    <cellStyle name="60% - 强调文字颜色 5 2 2 2 2" xfId="737"/>
    <cellStyle name="60% - 强调文字颜色 5 2 3" xfId="471"/>
    <cellStyle name="60% - 强调文字颜色 5 2 3 2" xfId="736"/>
    <cellStyle name="60% - 强调文字颜色 5 3" xfId="225"/>
    <cellStyle name="60% - 强调文字颜色 5 3 2" xfId="473"/>
    <cellStyle name="60% - 强调文字颜色 5 3 2 2" xfId="738"/>
    <cellStyle name="60% - 强调文字颜色 5 4" xfId="226"/>
    <cellStyle name="60% - 强调文字颜色 5 4 2" xfId="474"/>
    <cellStyle name="60% - 强调文字颜色 5 4 2 2" xfId="739"/>
    <cellStyle name="60% - 强调文字颜色 5 5" xfId="227"/>
    <cellStyle name="60% - 强调文字颜色 5 5 2" xfId="475"/>
    <cellStyle name="60% - 强调文字颜色 5 5 2 2" xfId="740"/>
    <cellStyle name="60% - 强调文字颜色 6 2" xfId="228"/>
    <cellStyle name="60% - 强调文字颜色 6 2 2" xfId="229"/>
    <cellStyle name="60% - 强调文字颜色 6 2 2 2" xfId="477"/>
    <cellStyle name="60% - 强调文字颜色 6 2 2 2 2" xfId="742"/>
    <cellStyle name="60% - 强调文字颜色 6 2 3" xfId="476"/>
    <cellStyle name="60% - 强调文字颜色 6 2 3 2" xfId="741"/>
    <cellStyle name="60% - 强调文字颜色 6 3" xfId="230"/>
    <cellStyle name="60% - 强调文字颜色 6 3 2" xfId="478"/>
    <cellStyle name="60% - 强调文字颜色 6 3 2 2" xfId="743"/>
    <cellStyle name="60% - 强调文字颜色 6 4" xfId="231"/>
    <cellStyle name="60% - 强调文字颜色 6 4 2" xfId="479"/>
    <cellStyle name="60% - 强调文字颜色 6 4 2 2" xfId="744"/>
    <cellStyle name="60% - 强调文字颜色 6 5" xfId="232"/>
    <cellStyle name="60% - 强调文字颜色 6 5 2" xfId="480"/>
    <cellStyle name="60% - 强调文字颜色 6 5 2 2" xfId="745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1 2" xfId="235"/>
    <cellStyle name="标题 1 2 2" xfId="236"/>
    <cellStyle name="标题 1 2 2 2" xfId="484"/>
    <cellStyle name="标题 1 2 2 2 2" xfId="749"/>
    <cellStyle name="标题 1 2 3" xfId="483"/>
    <cellStyle name="标题 1 2 3 2" xfId="748"/>
    <cellStyle name="标题 1 3" xfId="237"/>
    <cellStyle name="标题 1 3 2" xfId="485"/>
    <cellStyle name="标题 1 3 2 2" xfId="750"/>
    <cellStyle name="标题 1 4" xfId="238"/>
    <cellStyle name="标题 1 4 2" xfId="486"/>
    <cellStyle name="标题 1 4 2 2" xfId="751"/>
    <cellStyle name="标题 1 5" xfId="239"/>
    <cellStyle name="标题 1 5 2" xfId="487"/>
    <cellStyle name="标题 1 5 2 2" xfId="752"/>
    <cellStyle name="标题 1 6" xfId="240"/>
    <cellStyle name="标题 1 6 2" xfId="488"/>
    <cellStyle name="标题 1 6 2 2" xfId="753"/>
    <cellStyle name="标题 1 7" xfId="234"/>
    <cellStyle name="标题 1 8" xfId="482"/>
    <cellStyle name="标题 1 8 2" xfId="747"/>
    <cellStyle name="标题 10" xfId="233"/>
    <cellStyle name="标题 11" xfId="481"/>
    <cellStyle name="标题 11 2" xfId="746"/>
    <cellStyle name="标题 2" xfId="3" builtinId="17" customBuiltin="1"/>
    <cellStyle name="标题 2 2" xfId="242"/>
    <cellStyle name="标题 2 2 2" xfId="243"/>
    <cellStyle name="标题 2 2 2 2" xfId="491"/>
    <cellStyle name="标题 2 2 2 2 2" xfId="756"/>
    <cellStyle name="标题 2 2 3" xfId="490"/>
    <cellStyle name="标题 2 2 3 2" xfId="755"/>
    <cellStyle name="标题 2 3" xfId="244"/>
    <cellStyle name="标题 2 3 2" xfId="492"/>
    <cellStyle name="标题 2 3 2 2" xfId="757"/>
    <cellStyle name="标题 2 4" xfId="245"/>
    <cellStyle name="标题 2 4 2" xfId="493"/>
    <cellStyle name="标题 2 4 2 2" xfId="758"/>
    <cellStyle name="标题 2 5" xfId="246"/>
    <cellStyle name="标题 2 5 2" xfId="494"/>
    <cellStyle name="标题 2 5 2 2" xfId="759"/>
    <cellStyle name="标题 2 6" xfId="247"/>
    <cellStyle name="标题 2 6 2" xfId="495"/>
    <cellStyle name="标题 2 6 2 2" xfId="760"/>
    <cellStyle name="标题 2 7" xfId="241"/>
    <cellStyle name="标题 2 8" xfId="489"/>
    <cellStyle name="标题 2 8 2" xfId="754"/>
    <cellStyle name="标题 3" xfId="4" builtinId="18" customBuiltin="1"/>
    <cellStyle name="标题 3 2" xfId="249"/>
    <cellStyle name="标题 3 2 2" xfId="250"/>
    <cellStyle name="标题 3 2 2 2" xfId="498"/>
    <cellStyle name="标题 3 2 2 2 2" xfId="763"/>
    <cellStyle name="标题 3 2 3" xfId="497"/>
    <cellStyle name="标题 3 2 3 2" xfId="762"/>
    <cellStyle name="标题 3 3" xfId="251"/>
    <cellStyle name="标题 3 3 2" xfId="499"/>
    <cellStyle name="标题 3 3 2 2" xfId="764"/>
    <cellStyle name="标题 3 4" xfId="252"/>
    <cellStyle name="标题 3 4 2" xfId="500"/>
    <cellStyle name="标题 3 4 2 2" xfId="765"/>
    <cellStyle name="标题 3 5" xfId="253"/>
    <cellStyle name="标题 3 5 2" xfId="501"/>
    <cellStyle name="标题 3 5 2 2" xfId="766"/>
    <cellStyle name="标题 3 6" xfId="254"/>
    <cellStyle name="标题 3 6 2" xfId="502"/>
    <cellStyle name="标题 3 6 2 2" xfId="767"/>
    <cellStyle name="标题 3 7" xfId="248"/>
    <cellStyle name="标题 3 8" xfId="496"/>
    <cellStyle name="标题 3 8 2" xfId="761"/>
    <cellStyle name="标题 4" xfId="5" builtinId="19" customBuiltin="1"/>
    <cellStyle name="标题 4 2" xfId="256"/>
    <cellStyle name="标题 4 2 2" xfId="257"/>
    <cellStyle name="标题 4 2 2 2" xfId="505"/>
    <cellStyle name="标题 4 2 2 2 2" xfId="770"/>
    <cellStyle name="标题 4 2 3" xfId="504"/>
    <cellStyle name="标题 4 2 3 2" xfId="769"/>
    <cellStyle name="标题 4 3" xfId="258"/>
    <cellStyle name="标题 4 3 2" xfId="506"/>
    <cellStyle name="标题 4 3 2 2" xfId="771"/>
    <cellStyle name="标题 4 4" xfId="259"/>
    <cellStyle name="标题 4 4 2" xfId="507"/>
    <cellStyle name="标题 4 4 2 2" xfId="772"/>
    <cellStyle name="标题 4 5" xfId="260"/>
    <cellStyle name="标题 4 5 2" xfId="508"/>
    <cellStyle name="标题 4 5 2 2" xfId="773"/>
    <cellStyle name="标题 4 6" xfId="261"/>
    <cellStyle name="标题 4 6 2" xfId="509"/>
    <cellStyle name="标题 4 6 2 2" xfId="774"/>
    <cellStyle name="标题 4 7" xfId="255"/>
    <cellStyle name="标题 4 8" xfId="503"/>
    <cellStyle name="标题 4 8 2" xfId="768"/>
    <cellStyle name="标题 5" xfId="262"/>
    <cellStyle name="标题 5 2" xfId="263"/>
    <cellStyle name="标题 5 2 2" xfId="511"/>
    <cellStyle name="标题 5 2 2 2" xfId="776"/>
    <cellStyle name="标题 5 3" xfId="510"/>
    <cellStyle name="标题 5 3 2" xfId="775"/>
    <cellStyle name="标题 6" xfId="264"/>
    <cellStyle name="标题 6 2" xfId="512"/>
    <cellStyle name="标题 6 2 2" xfId="777"/>
    <cellStyle name="标题 7" xfId="265"/>
    <cellStyle name="标题 7 2" xfId="513"/>
    <cellStyle name="标题 7 2 2" xfId="778"/>
    <cellStyle name="标题 8" xfId="266"/>
    <cellStyle name="标题 8 2" xfId="514"/>
    <cellStyle name="标题 8 2 2" xfId="779"/>
    <cellStyle name="标题 9" xfId="267"/>
    <cellStyle name="标题 9 2" xfId="515"/>
    <cellStyle name="标题 9 2 2" xfId="780"/>
    <cellStyle name="差" xfId="7" builtinId="27" customBuiltin="1"/>
    <cellStyle name="差 2" xfId="269"/>
    <cellStyle name="差 2 2" xfId="270"/>
    <cellStyle name="差 2 2 2" xfId="518"/>
    <cellStyle name="差 2 2 2 2" xfId="783"/>
    <cellStyle name="差 2 3" xfId="517"/>
    <cellStyle name="差 2 3 2" xfId="782"/>
    <cellStyle name="差 3" xfId="271"/>
    <cellStyle name="差 3 2" xfId="519"/>
    <cellStyle name="差 3 2 2" xfId="784"/>
    <cellStyle name="差 4" xfId="272"/>
    <cellStyle name="差 4 2" xfId="520"/>
    <cellStyle name="差 4 2 2" xfId="785"/>
    <cellStyle name="差 5" xfId="273"/>
    <cellStyle name="差 5 2" xfId="521"/>
    <cellStyle name="差 5 2 2" xfId="786"/>
    <cellStyle name="差 6" xfId="274"/>
    <cellStyle name="差 6 2" xfId="522"/>
    <cellStyle name="差 6 2 2" xfId="787"/>
    <cellStyle name="差 7" xfId="268"/>
    <cellStyle name="差 8" xfId="516"/>
    <cellStyle name="差 8 2" xfId="781"/>
    <cellStyle name="常规" xfId="0" builtinId="0"/>
    <cellStyle name="常规 10" xfId="128"/>
    <cellStyle name="常规 11" xfId="638"/>
    <cellStyle name="常规 2" xfId="41"/>
    <cellStyle name="常规 2 2" xfId="71"/>
    <cellStyle name="常规 2 2 2" xfId="523"/>
    <cellStyle name="常规 2 3" xfId="276"/>
    <cellStyle name="常规 2 3 2" xfId="524"/>
    <cellStyle name="常规 2 4" xfId="275"/>
    <cellStyle name="常规 2 4 2" xfId="652"/>
    <cellStyle name="常规 3" xfId="43"/>
    <cellStyle name="常规 3 2" xfId="278"/>
    <cellStyle name="常规 3 2 2" xfId="526"/>
    <cellStyle name="常规 3 2 2 2" xfId="789"/>
    <cellStyle name="常规 3 3" xfId="525"/>
    <cellStyle name="常规 3 3 2" xfId="788"/>
    <cellStyle name="常规 3 4" xfId="277"/>
    <cellStyle name="常规 4" xfId="57"/>
    <cellStyle name="常规 4 2" xfId="527"/>
    <cellStyle name="常规 4 2 2" xfId="790"/>
    <cellStyle name="常规 4 3" xfId="279"/>
    <cellStyle name="常规 5" xfId="72"/>
    <cellStyle name="常规 5 2" xfId="528"/>
    <cellStyle name="常规 5 2 2" xfId="791"/>
    <cellStyle name="常规 5 3" xfId="280"/>
    <cellStyle name="常规 6" xfId="86"/>
    <cellStyle name="常规 6 2" xfId="529"/>
    <cellStyle name="常规 6 2 2" xfId="792"/>
    <cellStyle name="常规 6 3" xfId="281"/>
    <cellStyle name="常规 7" xfId="100"/>
    <cellStyle name="常规 7 2" xfId="530"/>
    <cellStyle name="常规 7 2 2" xfId="793"/>
    <cellStyle name="常规 7 3" xfId="282"/>
    <cellStyle name="常规 8" xfId="114"/>
    <cellStyle name="常规 8 2" xfId="142"/>
    <cellStyle name="常规 9" xfId="390"/>
    <cellStyle name="常规 9 2" xfId="655"/>
    <cellStyle name="好" xfId="6" builtinId="26" customBuiltin="1"/>
    <cellStyle name="好 2" xfId="284"/>
    <cellStyle name="好 2 2" xfId="285"/>
    <cellStyle name="好 2 2 2" xfId="533"/>
    <cellStyle name="好 2 2 2 2" xfId="796"/>
    <cellStyle name="好 2 3" xfId="532"/>
    <cellStyle name="好 2 3 2" xfId="795"/>
    <cellStyle name="好 3" xfId="286"/>
    <cellStyle name="好 3 2" xfId="534"/>
    <cellStyle name="好 3 2 2" xfId="797"/>
    <cellStyle name="好 4" xfId="287"/>
    <cellStyle name="好 4 2" xfId="535"/>
    <cellStyle name="好 4 2 2" xfId="798"/>
    <cellStyle name="好 5" xfId="288"/>
    <cellStyle name="好 5 2" xfId="536"/>
    <cellStyle name="好 5 2 2" xfId="799"/>
    <cellStyle name="好 6" xfId="289"/>
    <cellStyle name="好 6 2" xfId="537"/>
    <cellStyle name="好 6 2 2" xfId="800"/>
    <cellStyle name="好 7" xfId="283"/>
    <cellStyle name="好 8" xfId="531"/>
    <cellStyle name="好 8 2" xfId="794"/>
    <cellStyle name="汇总" xfId="16" builtinId="25" customBuiltin="1"/>
    <cellStyle name="汇总 2" xfId="291"/>
    <cellStyle name="汇总 2 2" xfId="292"/>
    <cellStyle name="汇总 2 2 2" xfId="540"/>
    <cellStyle name="汇总 2 3" xfId="539"/>
    <cellStyle name="汇总 3" xfId="293"/>
    <cellStyle name="汇总 3 2" xfId="541"/>
    <cellStyle name="汇总 4" xfId="294"/>
    <cellStyle name="汇总 4 2" xfId="542"/>
    <cellStyle name="汇总 5" xfId="295"/>
    <cellStyle name="汇总 5 2" xfId="543"/>
    <cellStyle name="汇总 6" xfId="296"/>
    <cellStyle name="汇总 6 2" xfId="544"/>
    <cellStyle name="汇总 7" xfId="290"/>
    <cellStyle name="汇总 7 2" xfId="653"/>
    <cellStyle name="汇总 8" xfId="538"/>
    <cellStyle name="计算" xfId="11" builtinId="22" customBuiltin="1"/>
    <cellStyle name="计算 2" xfId="298"/>
    <cellStyle name="计算 2 2" xfId="299"/>
    <cellStyle name="计算 2 2 2" xfId="547"/>
    <cellStyle name="计算 2 2 2 2" xfId="803"/>
    <cellStyle name="计算 2 3" xfId="546"/>
    <cellStyle name="计算 2 3 2" xfId="802"/>
    <cellStyle name="计算 3" xfId="300"/>
    <cellStyle name="计算 3 2" xfId="548"/>
    <cellStyle name="计算 3 2 2" xfId="804"/>
    <cellStyle name="计算 4" xfId="301"/>
    <cellStyle name="计算 4 2" xfId="549"/>
    <cellStyle name="计算 4 2 2" xfId="805"/>
    <cellStyle name="计算 5" xfId="302"/>
    <cellStyle name="计算 5 2" xfId="550"/>
    <cellStyle name="计算 5 2 2" xfId="806"/>
    <cellStyle name="计算 6" xfId="303"/>
    <cellStyle name="计算 6 2" xfId="551"/>
    <cellStyle name="计算 6 2 2" xfId="807"/>
    <cellStyle name="计算 7" xfId="297"/>
    <cellStyle name="计算 8" xfId="545"/>
    <cellStyle name="计算 8 2" xfId="801"/>
    <cellStyle name="检查单元格" xfId="13" builtinId="23" customBuiltin="1"/>
    <cellStyle name="检查单元格 2" xfId="305"/>
    <cellStyle name="检查单元格 2 2" xfId="306"/>
    <cellStyle name="检查单元格 2 2 2" xfId="554"/>
    <cellStyle name="检查单元格 2 2 2 2" xfId="810"/>
    <cellStyle name="检查单元格 2 3" xfId="553"/>
    <cellStyle name="检查单元格 2 3 2" xfId="809"/>
    <cellStyle name="检查单元格 3" xfId="307"/>
    <cellStyle name="检查单元格 3 2" xfId="555"/>
    <cellStyle name="检查单元格 3 2 2" xfId="811"/>
    <cellStyle name="检查单元格 4" xfId="308"/>
    <cellStyle name="检查单元格 4 2" xfId="556"/>
    <cellStyle name="检查单元格 4 2 2" xfId="812"/>
    <cellStyle name="检查单元格 5" xfId="309"/>
    <cellStyle name="检查单元格 5 2" xfId="557"/>
    <cellStyle name="检查单元格 5 2 2" xfId="813"/>
    <cellStyle name="检查单元格 6" xfId="310"/>
    <cellStyle name="检查单元格 6 2" xfId="558"/>
    <cellStyle name="检查单元格 6 2 2" xfId="814"/>
    <cellStyle name="检查单元格 7" xfId="304"/>
    <cellStyle name="检查单元格 8" xfId="552"/>
    <cellStyle name="检查单元格 8 2" xfId="808"/>
    <cellStyle name="解释性文本" xfId="15" builtinId="53" customBuiltin="1"/>
    <cellStyle name="解释性文本 2" xfId="312"/>
    <cellStyle name="解释性文本 2 2" xfId="313"/>
    <cellStyle name="解释性文本 2 2 2" xfId="561"/>
    <cellStyle name="解释性文本 2 2 2 2" xfId="817"/>
    <cellStyle name="解释性文本 2 3" xfId="560"/>
    <cellStyle name="解释性文本 2 3 2" xfId="816"/>
    <cellStyle name="解释性文本 3" xfId="314"/>
    <cellStyle name="解释性文本 3 2" xfId="562"/>
    <cellStyle name="解释性文本 3 2 2" xfId="818"/>
    <cellStyle name="解释性文本 4" xfId="315"/>
    <cellStyle name="解释性文本 4 2" xfId="563"/>
    <cellStyle name="解释性文本 4 2 2" xfId="819"/>
    <cellStyle name="解释性文本 5" xfId="316"/>
    <cellStyle name="解释性文本 5 2" xfId="564"/>
    <cellStyle name="解释性文本 5 2 2" xfId="820"/>
    <cellStyle name="解释性文本 6" xfId="317"/>
    <cellStyle name="解释性文本 6 2" xfId="565"/>
    <cellStyle name="解释性文本 6 2 2" xfId="821"/>
    <cellStyle name="解释性文本 7" xfId="311"/>
    <cellStyle name="解释性文本 8" xfId="559"/>
    <cellStyle name="解释性文本 8 2" xfId="815"/>
    <cellStyle name="警告文本" xfId="14" builtinId="11" customBuiltin="1"/>
    <cellStyle name="警告文本 2" xfId="319"/>
    <cellStyle name="警告文本 2 2" xfId="320"/>
    <cellStyle name="警告文本 2 2 2" xfId="568"/>
    <cellStyle name="警告文本 2 3" xfId="567"/>
    <cellStyle name="警告文本 3" xfId="321"/>
    <cellStyle name="警告文本 3 2" xfId="569"/>
    <cellStyle name="警告文本 4" xfId="322"/>
    <cellStyle name="警告文本 4 2" xfId="570"/>
    <cellStyle name="警告文本 5" xfId="323"/>
    <cellStyle name="警告文本 5 2" xfId="571"/>
    <cellStyle name="警告文本 6" xfId="324"/>
    <cellStyle name="警告文本 6 2" xfId="572"/>
    <cellStyle name="警告文本 7" xfId="318"/>
    <cellStyle name="警告文本 7 2" xfId="654"/>
    <cellStyle name="警告文本 8" xfId="566"/>
    <cellStyle name="链接单元格" xfId="12" builtinId="24" customBuiltin="1"/>
    <cellStyle name="链接单元格 2" xfId="326"/>
    <cellStyle name="链接单元格 2 2" xfId="327"/>
    <cellStyle name="链接单元格 2 2 2" xfId="575"/>
    <cellStyle name="链接单元格 2 2 2 2" xfId="824"/>
    <cellStyle name="链接单元格 2 3" xfId="574"/>
    <cellStyle name="链接单元格 2 3 2" xfId="823"/>
    <cellStyle name="链接单元格 3" xfId="328"/>
    <cellStyle name="链接单元格 3 2" xfId="576"/>
    <cellStyle name="链接单元格 3 2 2" xfId="825"/>
    <cellStyle name="链接单元格 4" xfId="329"/>
    <cellStyle name="链接单元格 4 2" xfId="577"/>
    <cellStyle name="链接单元格 4 2 2" xfId="826"/>
    <cellStyle name="链接单元格 5" xfId="330"/>
    <cellStyle name="链接单元格 5 2" xfId="578"/>
    <cellStyle name="链接单元格 5 2 2" xfId="827"/>
    <cellStyle name="链接单元格 6" xfId="331"/>
    <cellStyle name="链接单元格 6 2" xfId="579"/>
    <cellStyle name="链接单元格 6 2 2" xfId="828"/>
    <cellStyle name="链接单元格 7" xfId="325"/>
    <cellStyle name="链接单元格 8" xfId="573"/>
    <cellStyle name="链接单元格 8 2" xfId="822"/>
    <cellStyle name="强调文字颜色 1 2" xfId="332"/>
    <cellStyle name="强调文字颜色 1 2 2" xfId="333"/>
    <cellStyle name="强调文字颜色 1 2 2 2" xfId="581"/>
    <cellStyle name="强调文字颜色 1 2 2 2 2" xfId="830"/>
    <cellStyle name="强调文字颜色 1 2 3" xfId="580"/>
    <cellStyle name="强调文字颜色 1 2 3 2" xfId="829"/>
    <cellStyle name="强调文字颜色 1 3" xfId="334"/>
    <cellStyle name="强调文字颜色 1 3 2" xfId="582"/>
    <cellStyle name="强调文字颜色 1 3 2 2" xfId="831"/>
    <cellStyle name="强调文字颜色 1 4" xfId="335"/>
    <cellStyle name="强调文字颜色 1 4 2" xfId="583"/>
    <cellStyle name="强调文字颜色 1 4 2 2" xfId="832"/>
    <cellStyle name="强调文字颜色 1 5" xfId="336"/>
    <cellStyle name="强调文字颜色 1 5 2" xfId="584"/>
    <cellStyle name="强调文字颜色 1 5 2 2" xfId="833"/>
    <cellStyle name="强调文字颜色 2 2" xfId="337"/>
    <cellStyle name="强调文字颜色 2 2 2" xfId="338"/>
    <cellStyle name="强调文字颜色 2 2 2 2" xfId="586"/>
    <cellStyle name="强调文字颜色 2 2 2 2 2" xfId="835"/>
    <cellStyle name="强调文字颜色 2 2 3" xfId="585"/>
    <cellStyle name="强调文字颜色 2 2 3 2" xfId="834"/>
    <cellStyle name="强调文字颜色 2 3" xfId="339"/>
    <cellStyle name="强调文字颜色 2 3 2" xfId="587"/>
    <cellStyle name="强调文字颜色 2 3 2 2" xfId="836"/>
    <cellStyle name="强调文字颜色 2 4" xfId="340"/>
    <cellStyle name="强调文字颜色 2 4 2" xfId="588"/>
    <cellStyle name="强调文字颜色 2 4 2 2" xfId="837"/>
    <cellStyle name="强调文字颜色 2 5" xfId="341"/>
    <cellStyle name="强调文字颜色 2 5 2" xfId="589"/>
    <cellStyle name="强调文字颜色 2 5 2 2" xfId="838"/>
    <cellStyle name="强调文字颜色 3 2" xfId="342"/>
    <cellStyle name="强调文字颜色 3 2 2" xfId="343"/>
    <cellStyle name="强调文字颜色 3 2 2 2" xfId="591"/>
    <cellStyle name="强调文字颜色 3 2 2 2 2" xfId="840"/>
    <cellStyle name="强调文字颜色 3 2 3" xfId="590"/>
    <cellStyle name="强调文字颜色 3 2 3 2" xfId="839"/>
    <cellStyle name="强调文字颜色 3 3" xfId="344"/>
    <cellStyle name="强调文字颜色 3 3 2" xfId="592"/>
    <cellStyle name="强调文字颜色 3 3 2 2" xfId="841"/>
    <cellStyle name="强调文字颜色 3 4" xfId="345"/>
    <cellStyle name="强调文字颜色 3 4 2" xfId="593"/>
    <cellStyle name="强调文字颜色 3 4 2 2" xfId="842"/>
    <cellStyle name="强调文字颜色 3 5" xfId="346"/>
    <cellStyle name="强调文字颜色 3 5 2" xfId="594"/>
    <cellStyle name="强调文字颜色 3 5 2 2" xfId="843"/>
    <cellStyle name="强调文字颜色 4 2" xfId="347"/>
    <cellStyle name="强调文字颜色 4 2 2" xfId="348"/>
    <cellStyle name="强调文字颜色 4 2 2 2" xfId="596"/>
    <cellStyle name="强调文字颜色 4 2 2 2 2" xfId="845"/>
    <cellStyle name="强调文字颜色 4 2 3" xfId="595"/>
    <cellStyle name="强调文字颜色 4 2 3 2" xfId="844"/>
    <cellStyle name="强调文字颜色 4 3" xfId="349"/>
    <cellStyle name="强调文字颜色 4 3 2" xfId="597"/>
    <cellStyle name="强调文字颜色 4 3 2 2" xfId="846"/>
    <cellStyle name="强调文字颜色 4 4" xfId="350"/>
    <cellStyle name="强调文字颜色 4 4 2" xfId="598"/>
    <cellStyle name="强调文字颜色 4 4 2 2" xfId="847"/>
    <cellStyle name="强调文字颜色 4 5" xfId="351"/>
    <cellStyle name="强调文字颜色 4 5 2" xfId="599"/>
    <cellStyle name="强调文字颜色 4 5 2 2" xfId="848"/>
    <cellStyle name="强调文字颜色 5 2" xfId="352"/>
    <cellStyle name="强调文字颜色 5 2 2" xfId="353"/>
    <cellStyle name="强调文字颜色 5 2 2 2" xfId="601"/>
    <cellStyle name="强调文字颜色 5 2 2 2 2" xfId="850"/>
    <cellStyle name="强调文字颜色 5 2 3" xfId="600"/>
    <cellStyle name="强调文字颜色 5 2 3 2" xfId="849"/>
    <cellStyle name="强调文字颜色 5 3" xfId="354"/>
    <cellStyle name="强调文字颜色 5 3 2" xfId="602"/>
    <cellStyle name="强调文字颜色 5 3 2 2" xfId="851"/>
    <cellStyle name="强调文字颜色 5 4" xfId="355"/>
    <cellStyle name="强调文字颜色 5 4 2" xfId="603"/>
    <cellStyle name="强调文字颜色 5 4 2 2" xfId="852"/>
    <cellStyle name="强调文字颜色 5 5" xfId="356"/>
    <cellStyle name="强调文字颜色 5 5 2" xfId="604"/>
    <cellStyle name="强调文字颜色 5 5 2 2" xfId="853"/>
    <cellStyle name="强调文字颜色 6 2" xfId="357"/>
    <cellStyle name="强调文字颜色 6 2 2" xfId="358"/>
    <cellStyle name="强调文字颜色 6 2 2 2" xfId="606"/>
    <cellStyle name="强调文字颜色 6 2 2 2 2" xfId="855"/>
    <cellStyle name="强调文字颜色 6 2 3" xfId="605"/>
    <cellStyle name="强调文字颜色 6 2 3 2" xfId="854"/>
    <cellStyle name="强调文字颜色 6 3" xfId="359"/>
    <cellStyle name="强调文字颜色 6 3 2" xfId="607"/>
    <cellStyle name="强调文字颜色 6 3 2 2" xfId="856"/>
    <cellStyle name="强调文字颜色 6 4" xfId="360"/>
    <cellStyle name="强调文字颜色 6 4 2" xfId="608"/>
    <cellStyle name="强调文字颜色 6 4 2 2" xfId="857"/>
    <cellStyle name="强调文字颜色 6 5" xfId="361"/>
    <cellStyle name="强调文字颜色 6 5 2" xfId="609"/>
    <cellStyle name="强调文字颜色 6 5 2 2" xfId="858"/>
    <cellStyle name="适中" xfId="8" builtinId="28" customBuiltin="1"/>
    <cellStyle name="适中 2" xfId="363"/>
    <cellStyle name="适中 2 2" xfId="364"/>
    <cellStyle name="适中 2 2 2" xfId="612"/>
    <cellStyle name="适中 2 2 2 2" xfId="861"/>
    <cellStyle name="适中 2 3" xfId="611"/>
    <cellStyle name="适中 2 3 2" xfId="860"/>
    <cellStyle name="适中 3" xfId="365"/>
    <cellStyle name="适中 3 2" xfId="613"/>
    <cellStyle name="适中 3 2 2" xfId="862"/>
    <cellStyle name="适中 4" xfId="366"/>
    <cellStyle name="适中 4 2" xfId="614"/>
    <cellStyle name="适中 4 2 2" xfId="863"/>
    <cellStyle name="适中 5" xfId="367"/>
    <cellStyle name="适中 5 2" xfId="615"/>
    <cellStyle name="适中 5 2 2" xfId="864"/>
    <cellStyle name="适中 6" xfId="368"/>
    <cellStyle name="适中 6 2" xfId="616"/>
    <cellStyle name="适中 6 2 2" xfId="865"/>
    <cellStyle name="适中 7" xfId="362"/>
    <cellStyle name="适中 8" xfId="610"/>
    <cellStyle name="适中 8 2" xfId="859"/>
    <cellStyle name="输出" xfId="10" builtinId="21" customBuiltin="1"/>
    <cellStyle name="输出 2" xfId="370"/>
    <cellStyle name="输出 2 2" xfId="371"/>
    <cellStyle name="输出 2 2 2" xfId="619"/>
    <cellStyle name="输出 2 2 2 2" xfId="868"/>
    <cellStyle name="输出 2 3" xfId="618"/>
    <cellStyle name="输出 2 3 2" xfId="867"/>
    <cellStyle name="输出 3" xfId="372"/>
    <cellStyle name="输出 3 2" xfId="620"/>
    <cellStyle name="输出 3 2 2" xfId="869"/>
    <cellStyle name="输出 4" xfId="373"/>
    <cellStyle name="输出 4 2" xfId="621"/>
    <cellStyle name="输出 4 2 2" xfId="870"/>
    <cellStyle name="输出 5" xfId="374"/>
    <cellStyle name="输出 5 2" xfId="622"/>
    <cellStyle name="输出 5 2 2" xfId="871"/>
    <cellStyle name="输出 6" xfId="375"/>
    <cellStyle name="输出 6 2" xfId="623"/>
    <cellStyle name="输出 6 2 2" xfId="872"/>
    <cellStyle name="输出 7" xfId="369"/>
    <cellStyle name="输出 8" xfId="617"/>
    <cellStyle name="输出 8 2" xfId="866"/>
    <cellStyle name="输入" xfId="9" builtinId="20" customBuiltin="1"/>
    <cellStyle name="输入 2" xfId="377"/>
    <cellStyle name="输入 2 2" xfId="378"/>
    <cellStyle name="输入 2 2 2" xfId="626"/>
    <cellStyle name="输入 2 2 2 2" xfId="875"/>
    <cellStyle name="输入 2 3" xfId="625"/>
    <cellStyle name="输入 2 3 2" xfId="874"/>
    <cellStyle name="输入 3" xfId="379"/>
    <cellStyle name="输入 3 2" xfId="627"/>
    <cellStyle name="输入 3 2 2" xfId="876"/>
    <cellStyle name="输入 4" xfId="380"/>
    <cellStyle name="输入 4 2" xfId="628"/>
    <cellStyle name="输入 4 2 2" xfId="877"/>
    <cellStyle name="输入 5" xfId="381"/>
    <cellStyle name="输入 5 2" xfId="629"/>
    <cellStyle name="输入 5 2 2" xfId="878"/>
    <cellStyle name="输入 6" xfId="382"/>
    <cellStyle name="输入 6 2" xfId="630"/>
    <cellStyle name="输入 6 2 2" xfId="879"/>
    <cellStyle name="输入 7" xfId="376"/>
    <cellStyle name="输入 8" xfId="624"/>
    <cellStyle name="输入 8 2" xfId="873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10" xfId="639"/>
    <cellStyle name="注释 2" xfId="42"/>
    <cellStyle name="注释 2 2" xfId="385"/>
    <cellStyle name="注释 2 2 2" xfId="633"/>
    <cellStyle name="注释 2 2 2 2" xfId="881"/>
    <cellStyle name="注释 2 3" xfId="632"/>
    <cellStyle name="注释 2 3 2" xfId="880"/>
    <cellStyle name="注释 2 4" xfId="384"/>
    <cellStyle name="注释 3" xfId="44"/>
    <cellStyle name="注释 3 2" xfId="634"/>
    <cellStyle name="注释 3 2 2" xfId="882"/>
    <cellStyle name="注释 3 3" xfId="386"/>
    <cellStyle name="注释 4" xfId="58"/>
    <cellStyle name="注释 4 2" xfId="635"/>
    <cellStyle name="注释 4 2 2" xfId="883"/>
    <cellStyle name="注释 4 3" xfId="387"/>
    <cellStyle name="注释 5" xfId="73"/>
    <cellStyle name="注释 5 2" xfId="636"/>
    <cellStyle name="注释 5 2 2" xfId="884"/>
    <cellStyle name="注释 5 3" xfId="388"/>
    <cellStyle name="注释 6" xfId="87"/>
    <cellStyle name="注释 6 2" xfId="637"/>
    <cellStyle name="注释 6 2 2" xfId="885"/>
    <cellStyle name="注释 6 3" xfId="389"/>
    <cellStyle name="注释 7" xfId="101"/>
    <cellStyle name="注释 7 2" xfId="383"/>
    <cellStyle name="注释 8" xfId="115"/>
    <cellStyle name="注释 8 2" xfId="631"/>
    <cellStyle name="注释 9" xfId="1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54.35</v>
        <stp/>
        <stp>000651</stp>
        <stp>Rt_Price</stp>
        <tr r="B5" s="2"/>
      </tp>
      <tp>
        <v>-2.17</v>
        <stp/>
        <stp>600030.SH</stp>
        <stp>PctChg</stp>
        <tr r="C8" s="2"/>
      </tp>
      <tp>
        <v>-3.4300000000000006</v>
        <stp/>
        <stp>300431.SZ</stp>
        <stp>PctChg</stp>
        <tr r="C10" s="2"/>
      </tp>
      <tp>
        <v>-2.0699999999999998</v>
        <stp/>
        <stp>600016.SH</stp>
        <stp>PctChg</stp>
        <tr r="C7" s="2"/>
      </tp>
      <tp>
        <v>-2.04</v>
        <stp/>
        <stp>601857.SH</stp>
        <stp>PctChg</stp>
        <tr r="C1" s="2"/>
      </tp>
      <tp>
        <v>-8.15</v>
        <stp/>
        <stp>300017.SZ</stp>
        <stp>PctChg</stp>
        <tr r="C12" s="2"/>
      </tp>
      <tp>
        <v>-2.0200000000000005</v>
        <stp/>
        <stp>601398.SH</stp>
        <stp>PctChg</stp>
        <tr r="C9" s="2"/>
      </tp>
      <tp>
        <v>3.0000000000000002E-2</v>
        <stp/>
        <stp>601318.SH</stp>
        <stp>PctChg</stp>
        <tr r="C3" s="2"/>
      </tp>
      <tp>
        <v>-3.09</v>
        <stp/>
        <stp>600028.SH</stp>
        <stp>PctChg</stp>
        <tr r="C2" s="2"/>
      </tp>
      <tp>
        <v>-1.2400000000000002</v>
        <stp/>
        <stp>300059.SZ</stp>
        <stp>PctChg</stp>
        <tr r="C4" s="2"/>
      </tp>
      <tp>
        <v>0.78</v>
        <stp/>
        <stp>600519.SH</stp>
        <stp>PctChg</stp>
        <tr r="C6" s="2"/>
      </tp>
      <tp>
        <v>-2.56</v>
        <stp/>
        <stp>000651</stp>
        <stp>PctChg</stp>
        <tr r="C5" s="2"/>
      </tp>
      <tp>
        <v>73.38</v>
        <stp/>
        <stp>601318.SH</stp>
        <stp>Rt_Price</stp>
        <tr r="B3" s="2"/>
      </tp>
      <tp>
        <v>7.28</v>
        <stp/>
        <stp>601398.SH</stp>
        <stp>Rt_Price</stp>
        <tr r="B9" s="2"/>
      </tp>
      <tp>
        <v>7.21</v>
        <stp/>
        <stp>600028.SH</stp>
        <stp>Rt_Price</stp>
        <tr r="B2" s="2"/>
      </tp>
      <tp>
        <v>21.63</v>
        <stp/>
        <stp>600030.SH</stp>
        <stp>Rt_Price</stp>
        <tr r="B8" s="2"/>
      </tp>
      <tp>
        <v>9.01</v>
        <stp/>
        <stp>600016.SH</stp>
        <stp>Rt_Price</stp>
        <tr r="B7" s="2"/>
      </tp>
      <tp>
        <v>3.3250000000000002</v>
        <stp/>
        <stp>204002.SH</stp>
        <stp>Rt_Price</stp>
        <tr r="B16" s="2"/>
      </tp>
      <tp>
        <v>3</v>
        <stp/>
        <stp>204001.SH</stp>
        <stp>Rt_Price</stp>
        <tr r="B15" s="2"/>
      </tp>
      <tp>
        <v>3.5100000000000002</v>
        <stp/>
        <stp>204007.SH</stp>
        <stp>Rt_Price</stp>
        <tr r="B17" s="2"/>
      </tp>
      <tp>
        <v>3.72</v>
        <stp/>
        <stp>204014.SH</stp>
        <stp>Rt_Price</stp>
        <tr r="B18" s="2"/>
      </tp>
      <tp>
        <v>15.88</v>
        <stp/>
        <stp>300059.SZ</stp>
        <stp>Rt_Price</stp>
        <tr r="B4" s="2"/>
      </tp>
      <tp>
        <v>12.06</v>
        <stp/>
        <stp>300017.SZ</stp>
        <stp>Rt_Price</stp>
        <tr r="B12" s="2"/>
      </tp>
      <tp>
        <v>461.8</v>
        <stp/>
        <stp>0700.HK</stp>
        <stp>Rt_Price</stp>
        <tr r="B11" s="2"/>
      </tp>
      <tp>
        <v>24.75</v>
        <stp/>
        <stp>300431.SZ</stp>
        <stp>Rt_Price</stp>
        <tr r="B10" s="2"/>
      </tp>
      <tp>
        <v>-2.08</v>
        <stp/>
        <stp>0700.HK</stp>
        <stp>PctChg</stp>
        <tr r="C11" s="2"/>
      </tp>
      <tp>
        <v>742.08</v>
        <stp/>
        <stp>600519.SH</stp>
        <stp>Rt_Price</stp>
        <tr r="B6" s="2"/>
      </tp>
      <tp>
        <v>9.11</v>
        <stp/>
        <stp>601857.SH</stp>
        <stp>Rt_Price</stp>
        <tr r="B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90" zoomScaleNormal="90" workbookViewId="0">
      <selection activeCell="D5" sqref="D5"/>
    </sheetView>
  </sheetViews>
  <sheetFormatPr defaultRowHeight="14.4" x14ac:dyDescent="0.25"/>
  <cols>
    <col min="1" max="1" width="9.88671875" customWidth="1"/>
    <col min="2" max="2" width="10" customWidth="1"/>
    <col min="3" max="3" width="10.33203125" customWidth="1"/>
    <col min="6" max="6" width="11.77734375" customWidth="1"/>
  </cols>
  <sheetData>
    <row r="1" spans="1:3" x14ac:dyDescent="0.25">
      <c r="A1" s="2" t="s">
        <v>0</v>
      </c>
      <c r="B1" s="3">
        <f>RTD("wdf.rtq", ,"601857.SH", "Rt_Price")</f>
        <v>9.11</v>
      </c>
      <c r="C1" s="9">
        <f>RTD("wdf.rtq", ,"601857.SH", "PctChg")/100</f>
        <v>-2.0400000000000001E-2</v>
      </c>
    </row>
    <row r="2" spans="1:3" x14ac:dyDescent="0.25">
      <c r="A2" s="2" t="s">
        <v>1</v>
      </c>
      <c r="B2" s="3">
        <f>RTD("wdf.rtq", ,"600028.SH", "Rt_Price")</f>
        <v>7.21</v>
      </c>
      <c r="C2" s="9">
        <f>RTD("wdf.rtq", ,"600028.SH", "PctChg")/100</f>
        <v>-3.0899999999999997E-2</v>
      </c>
    </row>
    <row r="3" spans="1:3" x14ac:dyDescent="0.25">
      <c r="A3" s="2" t="s">
        <v>2</v>
      </c>
      <c r="B3" s="3">
        <f>RTD("wdf.rtq", ,"601318.SH", "Rt_Price")</f>
        <v>73.38</v>
      </c>
      <c r="C3" s="9">
        <f>RTD("wdf.rtq", ,"601318.SH", "PctChg")/100</f>
        <v>3.0000000000000003E-4</v>
      </c>
    </row>
    <row r="4" spans="1:3" x14ac:dyDescent="0.25">
      <c r="A4" s="4" t="s">
        <v>3</v>
      </c>
      <c r="B4" s="3">
        <f>RTD("wdf.rtq", ,"300059.SZ", "Rt_Price")</f>
        <v>15.88</v>
      </c>
      <c r="C4" s="9">
        <f>RTD("wdf.rtq", ,"300059.SZ", "PctChg")/100</f>
        <v>-1.2400000000000001E-2</v>
      </c>
    </row>
    <row r="5" spans="1:3" x14ac:dyDescent="0.25">
      <c r="A5" s="4" t="s">
        <v>16</v>
      </c>
      <c r="B5" s="3">
        <f>RTD("wdf.rtq", ,"000651", "Rt_Price")</f>
        <v>54.35</v>
      </c>
      <c r="C5" s="9">
        <f>RTD("wdf.rtq", ,"000651", "PctChg")/100</f>
        <v>-2.5600000000000001E-2</v>
      </c>
    </row>
    <row r="6" spans="1:3" x14ac:dyDescent="0.25">
      <c r="A6" s="4" t="s">
        <v>4</v>
      </c>
      <c r="B6" s="3">
        <f>RTD("wdf.rtq", ,"600519.SH", "Rt_Price")</f>
        <v>742.08</v>
      </c>
      <c r="C6" s="9">
        <f>RTD("wdf.rtq", ,"600519.SH", "PctChg")/100</f>
        <v>7.8000000000000005E-3</v>
      </c>
    </row>
    <row r="7" spans="1:3" x14ac:dyDescent="0.25">
      <c r="A7" s="4" t="s">
        <v>5</v>
      </c>
      <c r="B7" s="3">
        <f>RTD("wdf.rtq", ,"600016.SH", "Rt_Price")</f>
        <v>9.01</v>
      </c>
      <c r="C7" s="9">
        <f>RTD("wdf.rtq", ,"600016.SH", "PctChg")/100</f>
        <v>-2.07E-2</v>
      </c>
    </row>
    <row r="8" spans="1:3" x14ac:dyDescent="0.25">
      <c r="A8" s="4" t="s">
        <v>8</v>
      </c>
      <c r="B8" s="3">
        <f>RTD("wdf.rtq", ,"600030.SH", "Rt_Price")</f>
        <v>21.63</v>
      </c>
      <c r="C8" s="9">
        <f>RTD("wdf.rtq", ,"600030.SH", "PctChg")/100</f>
        <v>-2.1700000000000001E-2</v>
      </c>
    </row>
    <row r="9" spans="1:3" x14ac:dyDescent="0.25">
      <c r="A9" s="4" t="s">
        <v>7</v>
      </c>
      <c r="B9" s="3">
        <f>RTD("wdf.rtq", ,"601398.SH", "Rt_Price")</f>
        <v>7.28</v>
      </c>
      <c r="C9" s="9">
        <f>RTD("wdf.rtq", ,"601398.SH", "PctChg")/100</f>
        <v>-2.0200000000000006E-2</v>
      </c>
    </row>
    <row r="10" spans="1:3" x14ac:dyDescent="0.25">
      <c r="A10" s="5" t="s">
        <v>9</v>
      </c>
      <c r="B10" s="3">
        <f>RTD("wdf.rtq", ,"300431.SZ", "Rt_Price")</f>
        <v>24.75</v>
      </c>
      <c r="C10" s="9">
        <f>RTD("wdf.rtq", ,"300431.SZ", "PctChg")/100</f>
        <v>-3.4300000000000004E-2</v>
      </c>
    </row>
    <row r="11" spans="1:3" x14ac:dyDescent="0.25">
      <c r="A11" s="5" t="s">
        <v>15</v>
      </c>
      <c r="B11" s="3">
        <f>RTD("wdf.rtq", ,"0700.HK", "Rt_Price")</f>
        <v>461.8</v>
      </c>
      <c r="C11" s="9">
        <f>RTD("wdf.rtq", ,"0700.HK", "PctChg")/100</f>
        <v>-2.0799999999999999E-2</v>
      </c>
    </row>
    <row r="12" spans="1:3" x14ac:dyDescent="0.25">
      <c r="A12" s="5" t="s">
        <v>6</v>
      </c>
      <c r="B12" s="3">
        <f>RTD("wdf.rtq", ,"300017.SZ", "Rt_Price")</f>
        <v>12.06</v>
      </c>
      <c r="C12" s="9">
        <f>RTD("wdf.rtq", ,"300017.SZ", "PctChg")/100</f>
        <v>-8.1500000000000003E-2</v>
      </c>
    </row>
    <row r="14" spans="1:3" x14ac:dyDescent="0.25">
      <c r="A14" s="7" t="s">
        <v>10</v>
      </c>
    </row>
    <row r="15" spans="1:3" x14ac:dyDescent="0.25">
      <c r="A15" s="8" t="s">
        <v>11</v>
      </c>
      <c r="B15" s="6">
        <f>RTD("wdf.rtq", ,"204001.SH", "Rt_Price")</f>
        <v>3</v>
      </c>
    </row>
    <row r="16" spans="1:3" x14ac:dyDescent="0.25">
      <c r="A16" s="8" t="s">
        <v>12</v>
      </c>
      <c r="B16" s="6">
        <f>RTD("wdf.rtq", ,"204002.SH", "Rt_Price")</f>
        <v>3.3250000000000002</v>
      </c>
    </row>
    <row r="17" spans="1:7" x14ac:dyDescent="0.25">
      <c r="A17" s="8" t="s">
        <v>13</v>
      </c>
      <c r="B17" s="6">
        <f>RTD("wdf.rtq", ,"204007.SH", "Rt_Price")</f>
        <v>3.5100000000000002</v>
      </c>
    </row>
    <row r="18" spans="1:7" x14ac:dyDescent="0.25">
      <c r="A18" s="8" t="s">
        <v>14</v>
      </c>
      <c r="B18" s="6">
        <f>RTD("wdf.rtq", ,"204014.SH", "Rt_Price")</f>
        <v>3.72</v>
      </c>
    </row>
    <row r="21" spans="1:7" x14ac:dyDescent="0.25">
      <c r="C21" s="1"/>
      <c r="D21" s="1"/>
      <c r="E21" s="1"/>
      <c r="F21" s="1"/>
      <c r="G21" s="1"/>
    </row>
  </sheetData>
  <phoneticPr fontId="2" type="noConversion"/>
  <conditionalFormatting sqref="C1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{9A47D63D-E8C1-4165-BB66-0678874C4B9E}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47D63D-E8C1-4165-BB66-0678874C4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cols>
    <col min="1" max="1" width="8.8867187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2018-01-30T08:47:19Z</dcterms:modified>
</cp:coreProperties>
</file>