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360" windowWidth="2670" windowHeight="1140"/>
  </bookViews>
  <sheets>
    <sheet name="20180115" sheetId="396" r:id="rId1"/>
    <sheet name="20180112" sheetId="395" r:id="rId2"/>
    <sheet name="20180111" sheetId="394" r:id="rId3"/>
    <sheet name="20180110" sheetId="393" r:id="rId4"/>
    <sheet name="20180109" sheetId="392" r:id="rId5"/>
    <sheet name="20180108" sheetId="391" r:id="rId6"/>
    <sheet name="20180105" sheetId="390" r:id="rId7"/>
    <sheet name="20180104" sheetId="389" r:id="rId8"/>
    <sheet name="20180103" sheetId="388" r:id="rId9"/>
    <sheet name="20180102" sheetId="387" r:id="rId10"/>
    <sheet name="20180101" sheetId="386" r:id="rId11"/>
    <sheet name="20171229" sheetId="385" r:id="rId12"/>
    <sheet name="20171228" sheetId="384" r:id="rId13"/>
    <sheet name="20171227" sheetId="383" r:id="rId14"/>
    <sheet name="20171226" sheetId="382" r:id="rId15"/>
    <sheet name="20171225" sheetId="381" r:id="rId16"/>
    <sheet name="20171222" sheetId="380" r:id="rId17"/>
    <sheet name="20171221" sheetId="379" r:id="rId18"/>
    <sheet name="20171220" sheetId="378" r:id="rId19"/>
    <sheet name="20171219" sheetId="377" r:id="rId20"/>
    <sheet name="20171218" sheetId="376" r:id="rId21"/>
    <sheet name="20171215" sheetId="375" r:id="rId22"/>
    <sheet name="20171214" sheetId="374" r:id="rId23"/>
    <sheet name="20171213" sheetId="373" r:id="rId24"/>
    <sheet name="20171212" sheetId="372" r:id="rId25"/>
    <sheet name="20171211" sheetId="371" r:id="rId26"/>
    <sheet name="20171208" sheetId="370" r:id="rId27"/>
    <sheet name="20171207" sheetId="369" r:id="rId28"/>
    <sheet name="20171206" sheetId="368" r:id="rId29"/>
    <sheet name="20171205" sheetId="367" r:id="rId30"/>
    <sheet name="20171204" sheetId="366" r:id="rId31"/>
    <sheet name="20171201" sheetId="365" r:id="rId32"/>
    <sheet name="20171130" sheetId="364" r:id="rId33"/>
    <sheet name="20171129" sheetId="363" r:id="rId34"/>
    <sheet name="20171128" sheetId="362" r:id="rId35"/>
    <sheet name="20171127" sheetId="361" r:id="rId36"/>
    <sheet name="20171124" sheetId="360" r:id="rId37"/>
    <sheet name="20171123" sheetId="359" r:id="rId38"/>
    <sheet name="20171122" sheetId="358" r:id="rId39"/>
    <sheet name="20171121" sheetId="357" r:id="rId40"/>
    <sheet name="20171120" sheetId="356" r:id="rId41"/>
    <sheet name="20171117" sheetId="355" r:id="rId42"/>
    <sheet name="20171116" sheetId="354" r:id="rId43"/>
    <sheet name="20171115" sheetId="353" r:id="rId44"/>
    <sheet name="20171114" sheetId="352" r:id="rId45"/>
    <sheet name="20171113" sheetId="351" r:id="rId46"/>
    <sheet name="20171110" sheetId="350" r:id="rId47"/>
    <sheet name="20171109" sheetId="349" r:id="rId48"/>
    <sheet name="20171108" sheetId="348" r:id="rId49"/>
    <sheet name="20171107" sheetId="347" r:id="rId50"/>
    <sheet name="20171106" sheetId="346" r:id="rId51"/>
    <sheet name="20171103" sheetId="345" r:id="rId52"/>
    <sheet name="20171102" sheetId="344" r:id="rId53"/>
    <sheet name="20171101" sheetId="343" r:id="rId54"/>
    <sheet name="20171031" sheetId="342" r:id="rId55"/>
    <sheet name="20171030" sheetId="341" r:id="rId56"/>
    <sheet name="20171027" sheetId="340" r:id="rId57"/>
    <sheet name="20171026" sheetId="339" r:id="rId58"/>
    <sheet name="20171025" sheetId="338" r:id="rId59"/>
    <sheet name="20171024" sheetId="337" r:id="rId60"/>
    <sheet name="20171023" sheetId="336" r:id="rId61"/>
    <sheet name="20171020" sheetId="335" r:id="rId62"/>
    <sheet name="20171019" sheetId="334" r:id="rId63"/>
    <sheet name="20171018" sheetId="332" r:id="rId64"/>
    <sheet name="20171017" sheetId="331" r:id="rId65"/>
    <sheet name="20171016" sheetId="330" r:id="rId66"/>
    <sheet name="20171013" sheetId="329" r:id="rId67"/>
    <sheet name="20171012" sheetId="328" r:id="rId68"/>
    <sheet name="20171011" sheetId="327" r:id="rId69"/>
    <sheet name="20171010" sheetId="326" r:id="rId70"/>
    <sheet name="20171009" sheetId="325" r:id="rId71"/>
    <sheet name="20171006" sheetId="324" r:id="rId72"/>
    <sheet name="20171005" sheetId="323" r:id="rId73"/>
    <sheet name="20171004" sheetId="322" r:id="rId74"/>
    <sheet name="20171003" sheetId="321" r:id="rId75"/>
    <sheet name="20171002" sheetId="320" r:id="rId76"/>
    <sheet name="20170929" sheetId="319" r:id="rId77"/>
    <sheet name="20170928" sheetId="318" r:id="rId78"/>
    <sheet name="20170927" sheetId="317" r:id="rId79"/>
    <sheet name="20170926" sheetId="316" r:id="rId80"/>
    <sheet name="20170925" sheetId="315" r:id="rId81"/>
    <sheet name="20170922" sheetId="314" r:id="rId82"/>
    <sheet name="20170921" sheetId="313" r:id="rId83"/>
    <sheet name="20170920" sheetId="312" r:id="rId84"/>
    <sheet name="20170919" sheetId="311" r:id="rId85"/>
    <sheet name="20170918" sheetId="310" r:id="rId86"/>
    <sheet name="20170915" sheetId="309" r:id="rId87"/>
    <sheet name="20170914" sheetId="308" r:id="rId88"/>
    <sheet name="20170913" sheetId="307" r:id="rId89"/>
    <sheet name="20170912" sheetId="306" r:id="rId90"/>
    <sheet name="20170911" sheetId="305" r:id="rId91"/>
    <sheet name="20170908" sheetId="304" r:id="rId92"/>
    <sheet name="20170907" sheetId="303" r:id="rId93"/>
    <sheet name="20170906" sheetId="302" r:id="rId94"/>
    <sheet name="20170905" sheetId="301" r:id="rId95"/>
    <sheet name="20170904" sheetId="300" r:id="rId96"/>
    <sheet name="20170901" sheetId="299" r:id="rId97"/>
    <sheet name="20170831" sheetId="298" r:id="rId98"/>
    <sheet name="20170830" sheetId="297" r:id="rId99"/>
    <sheet name="20170829" sheetId="296" r:id="rId100"/>
    <sheet name="20170828" sheetId="295" r:id="rId101"/>
    <sheet name="20170825" sheetId="294" r:id="rId102"/>
    <sheet name="20170824" sheetId="293" r:id="rId103"/>
    <sheet name="20170823" sheetId="292" r:id="rId104"/>
    <sheet name="20170822" sheetId="291" r:id="rId105"/>
    <sheet name="20170821" sheetId="290" r:id="rId106"/>
    <sheet name="20170818" sheetId="289" r:id="rId107"/>
    <sheet name="20170817" sheetId="288" r:id="rId108"/>
    <sheet name="20170816" sheetId="287" r:id="rId109"/>
    <sheet name="20170815" sheetId="286" r:id="rId110"/>
    <sheet name="20170814" sheetId="285" r:id="rId111"/>
    <sheet name="20170811" sheetId="284" r:id="rId112"/>
    <sheet name="20170810" sheetId="283" r:id="rId113"/>
    <sheet name="20170809" sheetId="282" r:id="rId114"/>
    <sheet name="20170808" sheetId="281" r:id="rId115"/>
    <sheet name="20170807" sheetId="280" r:id="rId116"/>
    <sheet name="20170804" sheetId="279" r:id="rId117"/>
    <sheet name="20170803" sheetId="278" r:id="rId118"/>
    <sheet name="20170802" sheetId="277" r:id="rId119"/>
    <sheet name="20170801" sheetId="276" r:id="rId120"/>
    <sheet name="20170731" sheetId="275" r:id="rId121"/>
    <sheet name="20170728" sheetId="274" r:id="rId122"/>
    <sheet name="20170727" sheetId="273" r:id="rId123"/>
    <sheet name="20170726" sheetId="272" r:id="rId124"/>
    <sheet name="20170725" sheetId="271" r:id="rId125"/>
    <sheet name="20170724" sheetId="270" r:id="rId126"/>
    <sheet name="20170721" sheetId="269" r:id="rId127"/>
    <sheet name="20170720" sheetId="268" r:id="rId128"/>
    <sheet name="20170719" sheetId="267" r:id="rId129"/>
    <sheet name="20170718" sheetId="266" r:id="rId130"/>
    <sheet name="20170717" sheetId="265" r:id="rId131"/>
    <sheet name="20170714" sheetId="264" r:id="rId132"/>
    <sheet name="20170713" sheetId="263" r:id="rId133"/>
    <sheet name="20170712" sheetId="262" r:id="rId134"/>
    <sheet name="20170711" sheetId="261" r:id="rId135"/>
    <sheet name="20170710" sheetId="260" r:id="rId136"/>
    <sheet name="20170707" sheetId="259" r:id="rId137"/>
    <sheet name="20170706" sheetId="258" r:id="rId138"/>
    <sheet name="20170705" sheetId="257" r:id="rId139"/>
    <sheet name="20170704" sheetId="256" r:id="rId140"/>
    <sheet name="20170703" sheetId="255" r:id="rId141"/>
    <sheet name="20170630" sheetId="254" r:id="rId142"/>
    <sheet name="20170629" sheetId="253" r:id="rId143"/>
    <sheet name="20170628" sheetId="252" r:id="rId144"/>
    <sheet name="20170627" sheetId="251" r:id="rId145"/>
    <sheet name="20170626" sheetId="250" r:id="rId146"/>
    <sheet name="20170623" sheetId="249" r:id="rId147"/>
    <sheet name="20170622" sheetId="248" r:id="rId148"/>
    <sheet name="20170621" sheetId="247" r:id="rId149"/>
    <sheet name="20170620" sheetId="246" r:id="rId150"/>
    <sheet name="20170619" sheetId="245" r:id="rId151"/>
    <sheet name="20170616" sheetId="244" r:id="rId152"/>
    <sheet name="20170615" sheetId="243" r:id="rId153"/>
    <sheet name="20170614" sheetId="242" r:id="rId154"/>
    <sheet name="20170613" sheetId="241" r:id="rId155"/>
    <sheet name="20170612" sheetId="240" r:id="rId156"/>
    <sheet name="20170609" sheetId="239" r:id="rId157"/>
    <sheet name="20170608" sheetId="238" r:id="rId158"/>
    <sheet name="20170607" sheetId="237" r:id="rId159"/>
    <sheet name="20170606" sheetId="236" r:id="rId160"/>
    <sheet name="20170605" sheetId="235" r:id="rId161"/>
    <sheet name="20170602" sheetId="234" r:id="rId162"/>
    <sheet name="20170601" sheetId="233" r:id="rId163"/>
    <sheet name="20170531" sheetId="232" r:id="rId164"/>
    <sheet name="20170530" sheetId="231" r:id="rId165"/>
    <sheet name="20170529" sheetId="230" r:id="rId166"/>
    <sheet name="20170526" sheetId="229" r:id="rId167"/>
    <sheet name="20170525" sheetId="228" r:id="rId168"/>
    <sheet name="20170524" sheetId="227" r:id="rId169"/>
    <sheet name="20170523" sheetId="226" r:id="rId170"/>
    <sheet name="20170522" sheetId="225" r:id="rId171"/>
    <sheet name="20170519" sheetId="224" r:id="rId172"/>
    <sheet name="20170518" sheetId="223" r:id="rId173"/>
    <sheet name="20170517" sheetId="222" r:id="rId174"/>
    <sheet name="20170516" sheetId="221" r:id="rId175"/>
    <sheet name="20170515" sheetId="220" r:id="rId176"/>
    <sheet name="20170512" sheetId="219" r:id="rId177"/>
    <sheet name="20170511" sheetId="218" r:id="rId178"/>
    <sheet name="20170510" sheetId="217" r:id="rId179"/>
    <sheet name="20170509" sheetId="216" r:id="rId180"/>
    <sheet name="20170508" sheetId="215" r:id="rId181"/>
    <sheet name="20170505" sheetId="214" r:id="rId182"/>
    <sheet name="20170504" sheetId="213" r:id="rId183"/>
    <sheet name="20170503" sheetId="212" r:id="rId184"/>
    <sheet name="20170502" sheetId="211" r:id="rId185"/>
    <sheet name="20170501" sheetId="210" r:id="rId186"/>
    <sheet name="20170428" sheetId="209" r:id="rId187"/>
    <sheet name="20170427" sheetId="208" r:id="rId188"/>
    <sheet name="20170426" sheetId="207" r:id="rId189"/>
    <sheet name="20170425" sheetId="206" r:id="rId190"/>
    <sheet name="20170424" sheetId="205" r:id="rId191"/>
    <sheet name="20170421" sheetId="204" r:id="rId192"/>
    <sheet name="20170420" sheetId="203" r:id="rId193"/>
    <sheet name="20170419" sheetId="202" r:id="rId194"/>
    <sheet name="20170418" sheetId="201" r:id="rId195"/>
    <sheet name="20170417" sheetId="200" r:id="rId196"/>
    <sheet name="20170414" sheetId="199" r:id="rId197"/>
    <sheet name="20170413" sheetId="198" r:id="rId198"/>
    <sheet name="20170412" sheetId="197" r:id="rId199"/>
    <sheet name="20170411" sheetId="196" r:id="rId200"/>
    <sheet name="20170410" sheetId="195" r:id="rId201"/>
    <sheet name="20170407" sheetId="194" r:id="rId202"/>
    <sheet name="20170406" sheetId="193" r:id="rId203"/>
    <sheet name="20170405" sheetId="192" r:id="rId204"/>
    <sheet name="20170404" sheetId="191" r:id="rId205"/>
    <sheet name="20170403" sheetId="190" r:id="rId206"/>
    <sheet name="20170331" sheetId="189" r:id="rId207"/>
    <sheet name="20170330" sheetId="188" r:id="rId208"/>
    <sheet name="20170329" sheetId="187" r:id="rId209"/>
    <sheet name="20170328" sheetId="186" r:id="rId210"/>
    <sheet name="20170327" sheetId="185" r:id="rId211"/>
    <sheet name="20170324" sheetId="184" r:id="rId212"/>
    <sheet name="20170323" sheetId="183" r:id="rId213"/>
    <sheet name="20170322" sheetId="182" r:id="rId214"/>
    <sheet name="20170321" sheetId="181" r:id="rId215"/>
    <sheet name="20170320" sheetId="180" r:id="rId216"/>
    <sheet name="20170317" sheetId="179" r:id="rId217"/>
    <sheet name="20170316" sheetId="178" r:id="rId218"/>
    <sheet name="20170315" sheetId="177" r:id="rId219"/>
    <sheet name="20170314" sheetId="176" r:id="rId220"/>
    <sheet name="20170313" sheetId="175" r:id="rId221"/>
    <sheet name="20170310" sheetId="174" r:id="rId222"/>
    <sheet name="20170309" sheetId="173" r:id="rId223"/>
    <sheet name="20170308" sheetId="170" r:id="rId224"/>
    <sheet name="20170307" sheetId="169" r:id="rId225"/>
    <sheet name="20170306" sheetId="168" r:id="rId226"/>
    <sheet name="20170303" sheetId="167" r:id="rId227"/>
    <sheet name="20170302" sheetId="166" r:id="rId228"/>
    <sheet name="20170301" sheetId="165" r:id="rId229"/>
    <sheet name="20170228" sheetId="164" r:id="rId230"/>
    <sheet name="20170227" sheetId="163" r:id="rId231"/>
    <sheet name="20170224" sheetId="162" r:id="rId232"/>
    <sheet name="20170223" sheetId="161" r:id="rId233"/>
    <sheet name="20170222" sheetId="160" r:id="rId234"/>
    <sheet name="20170221" sheetId="159" r:id="rId235"/>
    <sheet name="20170220" sheetId="158" r:id="rId236"/>
    <sheet name="20170217" sheetId="157" r:id="rId237"/>
    <sheet name="20170216" sheetId="156" r:id="rId238"/>
    <sheet name="20170215" sheetId="155" r:id="rId239"/>
    <sheet name="20170214" sheetId="154" r:id="rId240"/>
    <sheet name="20170213" sheetId="153" r:id="rId241"/>
    <sheet name="20170210" sheetId="152" r:id="rId242"/>
    <sheet name="20170209" sheetId="151" r:id="rId243"/>
    <sheet name="20170208" sheetId="150" r:id="rId244"/>
    <sheet name="20170207" sheetId="149" r:id="rId245"/>
    <sheet name="20170206" sheetId="148" r:id="rId246"/>
    <sheet name="20170203" sheetId="147" r:id="rId247"/>
    <sheet name="20170126" sheetId="146" r:id="rId248"/>
    <sheet name="20170125" sheetId="145" r:id="rId249"/>
    <sheet name="20170124" sheetId="144" r:id="rId250"/>
    <sheet name="20170123" sheetId="143" r:id="rId251"/>
    <sheet name="20170120" sheetId="142" r:id="rId252"/>
    <sheet name="20170119" sheetId="141" r:id="rId253"/>
    <sheet name="20170118" sheetId="140" r:id="rId254"/>
    <sheet name="20170117" sheetId="139" r:id="rId255"/>
    <sheet name="20170116" sheetId="138" r:id="rId256"/>
    <sheet name="20170113" sheetId="137" r:id="rId257"/>
    <sheet name="20170112" sheetId="136" r:id="rId258"/>
    <sheet name="20170111" sheetId="135" r:id="rId259"/>
    <sheet name="20170110" sheetId="134" r:id="rId260"/>
    <sheet name="20170109" sheetId="133" r:id="rId261"/>
    <sheet name="20170106" sheetId="132" r:id="rId262"/>
    <sheet name="20170105" sheetId="131" r:id="rId263"/>
    <sheet name="20170104" sheetId="130" r:id="rId264"/>
    <sheet name="20170103" sheetId="129" r:id="rId265"/>
    <sheet name="20161230" sheetId="128" r:id="rId266"/>
    <sheet name="20161229" sheetId="127" r:id="rId267"/>
    <sheet name="20161228" sheetId="126" r:id="rId268"/>
    <sheet name="20161227" sheetId="125" r:id="rId269"/>
    <sheet name="20161226" sheetId="124" r:id="rId270"/>
    <sheet name="20161223" sheetId="123" r:id="rId271"/>
    <sheet name="20161222" sheetId="122" r:id="rId272"/>
    <sheet name="20161221" sheetId="121" r:id="rId273"/>
    <sheet name="20161220" sheetId="120" r:id="rId274"/>
    <sheet name="20161219" sheetId="119" r:id="rId275"/>
    <sheet name="20161216" sheetId="118" r:id="rId276"/>
    <sheet name="20161215" sheetId="117" r:id="rId277"/>
    <sheet name="20161214" sheetId="116" r:id="rId278"/>
    <sheet name="20161213" sheetId="115" r:id="rId279"/>
    <sheet name="20161212" sheetId="114" r:id="rId280"/>
    <sheet name="20161209" sheetId="113" r:id="rId281"/>
    <sheet name="20161208" sheetId="112" r:id="rId282"/>
    <sheet name="20161207" sheetId="111" r:id="rId283"/>
    <sheet name="20161206" sheetId="110" r:id="rId284"/>
    <sheet name="20161205" sheetId="109" r:id="rId285"/>
    <sheet name="20161202" sheetId="108" r:id="rId286"/>
    <sheet name="20161201" sheetId="107" r:id="rId287"/>
    <sheet name="20161130" sheetId="106" r:id="rId288"/>
    <sheet name="20161129" sheetId="105" r:id="rId289"/>
    <sheet name="20161128" sheetId="104" r:id="rId290"/>
    <sheet name="20161125" sheetId="103" r:id="rId291"/>
    <sheet name="20161124" sheetId="102" r:id="rId292"/>
    <sheet name="20161123" sheetId="101" r:id="rId293"/>
    <sheet name="20161122" sheetId="100" r:id="rId294"/>
    <sheet name="20161121" sheetId="99" r:id="rId295"/>
    <sheet name="20161118" sheetId="98" r:id="rId296"/>
    <sheet name="20161117" sheetId="97" r:id="rId297"/>
    <sheet name="20161116" sheetId="96" r:id="rId298"/>
    <sheet name="20161115" sheetId="95" r:id="rId299"/>
    <sheet name="20161114" sheetId="94" r:id="rId300"/>
    <sheet name="20161111" sheetId="93" r:id="rId301"/>
    <sheet name="20161110" sheetId="92" r:id="rId302"/>
    <sheet name="20161109" sheetId="91" r:id="rId303"/>
    <sheet name="20161108" sheetId="90" r:id="rId304"/>
    <sheet name="20161107" sheetId="89" r:id="rId305"/>
    <sheet name="20161104" sheetId="88" r:id="rId306"/>
    <sheet name="20161103" sheetId="87" r:id="rId307"/>
    <sheet name="20161102" sheetId="86" r:id="rId308"/>
    <sheet name="20161101" sheetId="85" r:id="rId309"/>
    <sheet name="20161031" sheetId="84" r:id="rId310"/>
    <sheet name="20161028" sheetId="83" r:id="rId311"/>
    <sheet name="20161027" sheetId="82" r:id="rId312"/>
    <sheet name="20161026" sheetId="81" r:id="rId313"/>
    <sheet name="20161025" sheetId="80" r:id="rId314"/>
    <sheet name="20161024" sheetId="79" r:id="rId315"/>
    <sheet name="20161021" sheetId="78" r:id="rId316"/>
    <sheet name="20161020" sheetId="77" r:id="rId317"/>
    <sheet name="20161019" sheetId="76" r:id="rId318"/>
    <sheet name="20161018" sheetId="75" r:id="rId319"/>
    <sheet name="20161017" sheetId="74" r:id="rId320"/>
    <sheet name="20161014" sheetId="73" r:id="rId321"/>
    <sheet name="20161013" sheetId="72" r:id="rId322"/>
    <sheet name="20160930" sheetId="71" r:id="rId323"/>
    <sheet name="20160929" sheetId="70" r:id="rId324"/>
    <sheet name="20160928" sheetId="69" r:id="rId325"/>
    <sheet name="20160927" sheetId="68" r:id="rId326"/>
    <sheet name="20160926" sheetId="67" r:id="rId327"/>
    <sheet name="20160923" sheetId="66" r:id="rId328"/>
    <sheet name="20160922" sheetId="65" r:id="rId329"/>
    <sheet name="20160921" sheetId="64" r:id="rId330"/>
    <sheet name="20160920" sheetId="63" r:id="rId331"/>
    <sheet name="20160919" sheetId="62" r:id="rId332"/>
    <sheet name="20160914" sheetId="61" r:id="rId333"/>
    <sheet name="20160913" sheetId="60" r:id="rId334"/>
    <sheet name="20160912" sheetId="59" r:id="rId335"/>
    <sheet name="20160909" sheetId="58" r:id="rId336"/>
    <sheet name="20160908" sheetId="57" r:id="rId337"/>
    <sheet name="20160907" sheetId="56" r:id="rId338"/>
    <sheet name="20160906" sheetId="55" r:id="rId339"/>
    <sheet name="20160905" sheetId="54" r:id="rId340"/>
    <sheet name="20160902" sheetId="53" r:id="rId341"/>
    <sheet name="20160901" sheetId="52" r:id="rId342"/>
    <sheet name="20160831" sheetId="51" r:id="rId343"/>
    <sheet name="20160830" sheetId="50" r:id="rId344"/>
    <sheet name="20160829" sheetId="49" r:id="rId345"/>
    <sheet name="20160826" sheetId="48" r:id="rId346"/>
    <sheet name="20160825" sheetId="47" r:id="rId347"/>
    <sheet name="20160824" sheetId="45" r:id="rId348"/>
    <sheet name="20160823" sheetId="44" r:id="rId349"/>
    <sheet name="20160819" sheetId="43" r:id="rId350"/>
    <sheet name="20160818" sheetId="42" r:id="rId351"/>
    <sheet name="20160817" sheetId="41" r:id="rId352"/>
    <sheet name="20160816" sheetId="40" r:id="rId353"/>
    <sheet name="20160815" sheetId="38" r:id="rId354"/>
    <sheet name="20160812" sheetId="37" r:id="rId355"/>
    <sheet name="20160811" sheetId="36" r:id="rId356"/>
    <sheet name="20160810" sheetId="35" r:id="rId357"/>
    <sheet name="20160809" sheetId="34" r:id="rId358"/>
    <sheet name="20160808" sheetId="33" r:id="rId359"/>
    <sheet name="20160805" sheetId="32" r:id="rId360"/>
    <sheet name="20160804" sheetId="31" r:id="rId361"/>
    <sheet name="20160803" sheetId="30" r:id="rId362"/>
    <sheet name="20160802" sheetId="29" r:id="rId363"/>
    <sheet name="20160801" sheetId="28" r:id="rId364"/>
    <sheet name="20160729" sheetId="27" r:id="rId365"/>
    <sheet name="20160728" sheetId="26" r:id="rId366"/>
    <sheet name="20160727" sheetId="25" r:id="rId367"/>
    <sheet name="20160726" sheetId="24" r:id="rId368"/>
    <sheet name="20160725" sheetId="23" r:id="rId369"/>
    <sheet name="20160722" sheetId="22" r:id="rId370"/>
    <sheet name="20160721" sheetId="21" r:id="rId371"/>
    <sheet name="20160720" sheetId="20" r:id="rId372"/>
    <sheet name="20160719" sheetId="19" r:id="rId373"/>
    <sheet name="20160718" sheetId="18" r:id="rId374"/>
    <sheet name="20160715" sheetId="17" r:id="rId375"/>
    <sheet name="20160714" sheetId="16" r:id="rId376"/>
    <sheet name="20160713" sheetId="15" r:id="rId377"/>
    <sheet name="20160712" sheetId="14" r:id="rId378"/>
    <sheet name="20160711" sheetId="13" r:id="rId379"/>
    <sheet name="20160708" sheetId="12" r:id="rId380"/>
    <sheet name="20160707" sheetId="11" r:id="rId381"/>
    <sheet name="20160706" sheetId="10" r:id="rId382"/>
    <sheet name="20160705" sheetId="9" r:id="rId383"/>
    <sheet name="20160704" sheetId="8" r:id="rId384"/>
    <sheet name="20160701" sheetId="7" r:id="rId385"/>
    <sheet name="20160630" sheetId="5" r:id="rId386"/>
    <sheet name="20160629" sheetId="4" r:id="rId387"/>
    <sheet name="20160628" sheetId="1" r:id="rId388"/>
  </sheets>
  <calcPr calcId="144525"/>
</workbook>
</file>

<file path=xl/calcChain.xml><?xml version="1.0" encoding="utf-8"?>
<calcChain xmlns="http://schemas.openxmlformats.org/spreadsheetml/2006/main">
  <c r="B29" i="392" l="1"/>
  <c r="B49" i="396" l="1"/>
  <c r="E46" i="396"/>
  <c r="B38" i="396"/>
  <c r="H35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I27" i="396" s="1"/>
  <c r="E11" i="395"/>
  <c r="E11" i="396" s="1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B29" i="395" l="1"/>
  <c r="B15" i="396"/>
  <c r="B29" i="396" s="1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H35" i="381" l="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H35" i="380" l="1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H35" i="379" l="1"/>
  <c r="I12" i="378"/>
  <c r="I13" i="378"/>
  <c r="B48" i="378" l="1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B11" i="396" s="1"/>
  <c r="E10" i="394"/>
  <c r="B27" i="214"/>
  <c r="B13" i="215"/>
  <c r="E10" i="395" l="1"/>
  <c r="E10" i="396" s="1"/>
  <c r="B27" i="215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<sst xmlns="http://schemas.openxmlformats.org/spreadsheetml/2006/main" count="27804" uniqueCount="384">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</sst>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styles" Target="styles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calcChain" Target="calcChain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theme" Target="theme/theme1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sharedStrings" Target="sharedStrings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B29" sqref="B2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'20180112'!E10+'20180115'!E8</f>
        <v>760007.49999999953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'20180112'!B11+'20180115'!B9</f>
        <v>1692075.7300000002</v>
      </c>
      <c r="D11" s="1" t="s">
        <v>381</v>
      </c>
      <c r="E11" s="2">
        <f>E8+'20180112'!E11</f>
        <v>4990.3999999999996</v>
      </c>
      <c r="G11" s="1"/>
      <c r="H11" s="1" t="s">
        <v>43</v>
      </c>
      <c r="I11" s="3">
        <f>SUM(J4:J9)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'20180112'!B13+'20180115'!B12</f>
        <v>275624.09000000003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 t="s">
        <v>380</v>
      </c>
      <c r="B15" s="2">
        <f>B12+'20180112'!B15</f>
        <v>6266.87</v>
      </c>
      <c r="G15" s="1"/>
      <c r="H15" s="1" t="s">
        <v>32</v>
      </c>
      <c r="I15" s="15">
        <f>I14+I13</f>
        <v>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/>
    </row>
    <row r="18" spans="1:14" x14ac:dyDescent="0.15">
      <c r="G18" s="1" t="s">
        <v>12</v>
      </c>
      <c r="H18" s="2"/>
      <c r="I18" s="15"/>
    </row>
    <row r="19" spans="1:14" x14ac:dyDescent="0.15">
      <c r="A19" s="2"/>
      <c r="G19" s="1" t="s">
        <v>24</v>
      </c>
      <c r="H19" s="2"/>
      <c r="I19" s="15">
        <f>I18+I17-I16</f>
        <v>-10000000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15">
      <c r="A27" s="1" t="s">
        <v>90</v>
      </c>
      <c r="B27" s="2">
        <f>$B$13+$E$10+$I$25</f>
        <v>1070870.4399999997</v>
      </c>
      <c r="H27" s="1" t="s">
        <v>382</v>
      </c>
      <c r="I27" s="2">
        <f>I26+'20180112'!I27</f>
        <v>4376.43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15633.7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/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/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1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94546</v>
      </c>
    </row>
    <row r="44" spans="1:23" x14ac:dyDescent="0.15">
      <c r="A44" s="8" t="s">
        <v>233</v>
      </c>
      <c r="D44" s="1" t="s">
        <v>375</v>
      </c>
      <c r="E44" s="2">
        <v>7657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17" sqref="I1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1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1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1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1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1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1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7367557.2300000004</v>
      </c>
    </row>
    <row r="18" spans="1:22" x14ac:dyDescent="0.15">
      <c r="G18" s="1" t="s">
        <v>12</v>
      </c>
      <c r="H18" s="2"/>
      <c r="I18" s="15">
        <v>14989860</v>
      </c>
    </row>
    <row r="19" spans="1:22" x14ac:dyDescent="0.15">
      <c r="A19" s="2"/>
      <c r="G19" s="1" t="s">
        <v>24</v>
      </c>
      <c r="H19" s="2"/>
      <c r="I19" s="15">
        <f>I18+I17-I16</f>
        <v>12357417.23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437797.98</v>
      </c>
      <c r="N21" s="2"/>
    </row>
    <row r="22" spans="1:22" x14ac:dyDescent="0.15">
      <c r="G22" s="1"/>
      <c r="H22" s="1" t="s">
        <v>39</v>
      </c>
      <c r="I22" s="15">
        <v>102882.21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1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1600293.3599999994</v>
      </c>
    </row>
    <row r="28" spans="1:22" x14ac:dyDescent="0.15">
      <c r="A28" s="1" t="s">
        <v>356</v>
      </c>
      <c r="B28" s="2">
        <f>B12+E8+I26</f>
        <v>1388.8899999999999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8" t="s">
        <v>379</v>
      </c>
    </row>
    <row r="39" spans="1:23" x14ac:dyDescent="0.1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1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1" t="s">
        <v>77</v>
      </c>
      <c r="E42" s="2">
        <v>280938</v>
      </c>
    </row>
    <row r="43" spans="1:23" x14ac:dyDescent="0.15">
      <c r="A43" s="8" t="s">
        <v>233</v>
      </c>
      <c r="D43" s="1" t="s">
        <v>375</v>
      </c>
      <c r="E43" s="2"/>
    </row>
    <row r="44" spans="1:23" x14ac:dyDescent="0.1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1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1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1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1420888</v>
      </c>
    </row>
    <row r="39" spans="1:23" x14ac:dyDescent="0.1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1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1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1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1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1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1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8404134.5399999991</v>
      </c>
    </row>
    <row r="18" spans="1:22" x14ac:dyDescent="0.15">
      <c r="G18" s="1" t="s">
        <v>12</v>
      </c>
      <c r="H18" s="2"/>
      <c r="I18" s="15">
        <v>12584592</v>
      </c>
    </row>
    <row r="19" spans="1:22" x14ac:dyDescent="0.15">
      <c r="A19" s="2"/>
      <c r="G19" s="1" t="s">
        <v>24</v>
      </c>
      <c r="H19" s="2"/>
      <c r="I19" s="15">
        <f>I18+I17-I16</f>
        <v>11988726.539999999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299081.46000000002</v>
      </c>
      <c r="N21" s="2"/>
    </row>
    <row r="22" spans="1:22" x14ac:dyDescent="0.15">
      <c r="G22" s="1"/>
      <c r="H22" s="1" t="s">
        <v>39</v>
      </c>
      <c r="I22" s="15">
        <v>70228.92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1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1825609</v>
      </c>
    </row>
    <row r="39" spans="1:23" x14ac:dyDescent="0.1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1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1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1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1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1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1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11694738.539999999</v>
      </c>
    </row>
    <row r="18" spans="1:22" x14ac:dyDescent="0.15">
      <c r="G18" s="1" t="s">
        <v>12</v>
      </c>
      <c r="H18" s="2"/>
      <c r="I18" s="15">
        <v>12650028</v>
      </c>
    </row>
    <row r="19" spans="1:22" x14ac:dyDescent="0.15">
      <c r="A19" s="2"/>
      <c r="G19" s="1" t="s">
        <v>24</v>
      </c>
      <c r="H19" s="2"/>
      <c r="I19" s="15">
        <f>I18+I17-I16</f>
        <v>12344766.539999999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299081.46000000002</v>
      </c>
      <c r="N21" s="2"/>
    </row>
    <row r="22" spans="1:22" x14ac:dyDescent="0.15">
      <c r="G22" s="1"/>
      <c r="H22" s="1" t="s">
        <v>39</v>
      </c>
      <c r="I22" s="15">
        <v>70228.92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1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2116877</v>
      </c>
    </row>
    <row r="39" spans="1:23" x14ac:dyDescent="0.1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1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4.25" x14ac:dyDescent="0.15">
      <c r="A52" s="7" t="s">
        <v>109</v>
      </c>
    </row>
    <row r="53" spans="1:14" x14ac:dyDescent="0.1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1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1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1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1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1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1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1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1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15">
      <c r="B14" s="2"/>
      <c r="G14" s="1"/>
      <c r="H14" s="1" t="s">
        <v>31</v>
      </c>
      <c r="I14" s="15">
        <v>-5547300</v>
      </c>
    </row>
    <row r="15" spans="1:10" x14ac:dyDescent="0.1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11218554.41</v>
      </c>
    </row>
    <row r="18" spans="1:22" x14ac:dyDescent="0.15">
      <c r="G18" s="1" t="s">
        <v>12</v>
      </c>
      <c r="H18" s="2"/>
      <c r="I18" s="15">
        <v>12519744</v>
      </c>
    </row>
    <row r="19" spans="1:22" x14ac:dyDescent="0.15">
      <c r="A19" s="2"/>
      <c r="G19" s="1" t="s">
        <v>24</v>
      </c>
      <c r="H19" s="2"/>
      <c r="I19" s="15">
        <f>I18+I17-I16</f>
        <v>11738298.41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297963.65000000002</v>
      </c>
      <c r="N21" s="2"/>
    </row>
    <row r="22" spans="1:22" x14ac:dyDescent="0.15">
      <c r="G22" s="1"/>
      <c r="H22" s="1" t="s">
        <v>39</v>
      </c>
      <c r="I22" s="15">
        <v>69971.05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1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2423920</v>
      </c>
    </row>
    <row r="39" spans="1:23" x14ac:dyDescent="0.1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1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1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1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1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1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1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15">
      <c r="B14" s="2"/>
      <c r="G14" s="1"/>
      <c r="H14" s="1" t="s">
        <v>31</v>
      </c>
      <c r="I14" s="15">
        <v>-3142560</v>
      </c>
    </row>
    <row r="15" spans="1:10" x14ac:dyDescent="0.1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11109429.189999999</v>
      </c>
    </row>
    <row r="18" spans="1:22" x14ac:dyDescent="0.15">
      <c r="G18" s="1" t="s">
        <v>12</v>
      </c>
      <c r="H18" s="2"/>
      <c r="I18" s="15">
        <v>12104004</v>
      </c>
    </row>
    <row r="19" spans="1:22" x14ac:dyDescent="0.15">
      <c r="A19" s="2"/>
      <c r="G19" s="1" t="s">
        <v>24</v>
      </c>
      <c r="H19" s="2"/>
      <c r="I19" s="15">
        <f>I18+I17-I16</f>
        <v>11213433.189999998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297253.71000000002</v>
      </c>
      <c r="N21" s="2"/>
    </row>
    <row r="22" spans="1:22" x14ac:dyDescent="0.15">
      <c r="G22" s="1"/>
      <c r="H22" s="1" t="s">
        <v>39</v>
      </c>
      <c r="I22" s="15">
        <v>69807.27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1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2056832</v>
      </c>
    </row>
    <row r="39" spans="1:23" x14ac:dyDescent="0.1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1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1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1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15">
      <c r="B14" s="2"/>
      <c r="G14" s="1"/>
      <c r="H14" s="1" t="s">
        <v>31</v>
      </c>
      <c r="I14" s="15">
        <v>-2358720</v>
      </c>
    </row>
    <row r="15" spans="1:10" x14ac:dyDescent="0.1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12852232.57</v>
      </c>
    </row>
    <row r="18" spans="1:22" x14ac:dyDescent="0.15">
      <c r="G18" s="1" t="s">
        <v>12</v>
      </c>
      <c r="H18" s="2"/>
      <c r="I18" s="15">
        <v>12422232</v>
      </c>
    </row>
    <row r="19" spans="1:22" x14ac:dyDescent="0.15">
      <c r="A19" s="2"/>
      <c r="G19" s="1" t="s">
        <v>24</v>
      </c>
      <c r="H19" s="2"/>
      <c r="I19" s="15">
        <f>I18+I17-I16</f>
        <v>13274464.57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3613882</v>
      </c>
    </row>
    <row r="39" spans="1:23" x14ac:dyDescent="0.1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1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1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1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1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1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15">
      <c r="B14" s="2"/>
      <c r="G14" s="1"/>
      <c r="H14" s="1" t="s">
        <v>31</v>
      </c>
      <c r="I14" s="15">
        <v>-2343240</v>
      </c>
    </row>
    <row r="15" spans="1:10" x14ac:dyDescent="0.1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8722160.3599999994</v>
      </c>
    </row>
    <row r="18" spans="1:22" x14ac:dyDescent="0.15">
      <c r="G18" s="1" t="s">
        <v>12</v>
      </c>
      <c r="H18" s="2"/>
      <c r="I18" s="15">
        <v>16074120</v>
      </c>
    </row>
    <row r="19" spans="1:22" x14ac:dyDescent="0.15">
      <c r="A19" s="2"/>
      <c r="G19" s="1" t="s">
        <v>24</v>
      </c>
      <c r="H19" s="2"/>
      <c r="I19" s="15">
        <f>I18+I17-I16</f>
        <v>12796280.359999999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295683.90999999997</v>
      </c>
      <c r="N21" s="2"/>
    </row>
    <row r="22" spans="1:22" x14ac:dyDescent="0.15">
      <c r="G22" s="1"/>
      <c r="H22" s="1" t="s">
        <v>39</v>
      </c>
      <c r="I22" s="15">
        <v>69445.11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1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2429169</v>
      </c>
    </row>
    <row r="39" spans="1:23" x14ac:dyDescent="0.1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1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1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1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1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15">
      <c r="B14" s="2"/>
      <c r="G14" s="1"/>
      <c r="H14" s="1" t="s">
        <v>31</v>
      </c>
      <c r="I14" s="15">
        <v>-3106800</v>
      </c>
    </row>
    <row r="15" spans="1:10" x14ac:dyDescent="0.1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7433008.5700000003</v>
      </c>
    </row>
    <row r="18" spans="1:22" x14ac:dyDescent="0.15">
      <c r="G18" s="1" t="s">
        <v>12</v>
      </c>
      <c r="H18" s="2"/>
      <c r="I18" s="15">
        <v>16939440</v>
      </c>
    </row>
    <row r="19" spans="1:22" x14ac:dyDescent="0.15">
      <c r="A19" s="2"/>
      <c r="G19" s="1" t="s">
        <v>24</v>
      </c>
      <c r="H19" s="2"/>
      <c r="I19" s="15">
        <f>I18+I17-I16</f>
        <v>12372448.57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294980.77</v>
      </c>
      <c r="N21" s="2"/>
    </row>
    <row r="22" spans="1:22" x14ac:dyDescent="0.15">
      <c r="G22" s="1"/>
      <c r="H22" s="1" t="s">
        <v>39</v>
      </c>
      <c r="I22" s="15">
        <v>69282.899999999994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1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1071617</v>
      </c>
    </row>
    <row r="39" spans="1:23" x14ac:dyDescent="0.1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1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1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1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15">
      <c r="B14" s="2"/>
      <c r="G14" s="1"/>
      <c r="H14" s="1" t="s">
        <v>31</v>
      </c>
      <c r="I14" s="15">
        <v>-3900600</v>
      </c>
    </row>
    <row r="15" spans="1:10" x14ac:dyDescent="0.1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7794862.5300000003</v>
      </c>
    </row>
    <row r="18" spans="1:22" x14ac:dyDescent="0.15">
      <c r="G18" s="1" t="s">
        <v>12</v>
      </c>
      <c r="H18" s="2"/>
      <c r="I18" s="15">
        <v>14823192</v>
      </c>
    </row>
    <row r="19" spans="1:22" x14ac:dyDescent="0.15">
      <c r="A19" s="2"/>
      <c r="G19" s="1" t="s">
        <v>24</v>
      </c>
      <c r="H19" s="2"/>
      <c r="I19" s="15">
        <f>I18+I17-I16</f>
        <v>12618054.530000001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291331.06</v>
      </c>
      <c r="N21" s="2"/>
    </row>
    <row r="22" spans="1:22" x14ac:dyDescent="0.15">
      <c r="G22" s="1"/>
      <c r="H22" s="1" t="s">
        <v>39</v>
      </c>
      <c r="I22" s="15">
        <v>68440.94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1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1715031</v>
      </c>
    </row>
    <row r="39" spans="1:23" x14ac:dyDescent="0.1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1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G54" sqref="G5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1"/>
      <c r="G15" s="1"/>
      <c r="H15" s="1" t="s">
        <v>32</v>
      </c>
      <c r="I15" s="15">
        <f>I14+I13</f>
        <v>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1058224.2799999996</v>
      </c>
    </row>
    <row r="28" spans="1:22" x14ac:dyDescent="0.15">
      <c r="A28" s="1" t="s">
        <v>356</v>
      </c>
      <c r="B28" s="2">
        <f>B12+E8+I26</f>
        <v>0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-672695</v>
      </c>
    </row>
    <row r="39" spans="1:23" x14ac:dyDescent="0.1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1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1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1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1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15">
      <c r="B14" s="2"/>
      <c r="G14" s="1"/>
      <c r="H14" s="1" t="s">
        <v>31</v>
      </c>
      <c r="I14" s="15">
        <v>-4658760</v>
      </c>
    </row>
    <row r="15" spans="1:10" x14ac:dyDescent="0.1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7992369.54</v>
      </c>
    </row>
    <row r="18" spans="1:22" x14ac:dyDescent="0.15">
      <c r="G18" s="1" t="s">
        <v>12</v>
      </c>
      <c r="H18" s="2"/>
      <c r="I18" s="15">
        <v>14298324</v>
      </c>
    </row>
    <row r="19" spans="1:22" x14ac:dyDescent="0.15">
      <c r="A19" s="2"/>
      <c r="G19" s="1" t="s">
        <v>24</v>
      </c>
      <c r="H19" s="2"/>
      <c r="I19" s="15">
        <f>I18+I17-I16</f>
        <v>12290693.539999999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289922.21999999997</v>
      </c>
      <c r="N21" s="2"/>
    </row>
    <row r="22" spans="1:22" x14ac:dyDescent="0.15">
      <c r="G22" s="1"/>
      <c r="H22" s="1" t="s">
        <v>39</v>
      </c>
      <c r="I22" s="15">
        <v>68115.929999999993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1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665167</v>
      </c>
    </row>
    <row r="39" spans="1:23" x14ac:dyDescent="0.1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1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1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1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1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15">
      <c r="B14" s="2"/>
      <c r="G14" s="1"/>
      <c r="H14" s="1" t="s">
        <v>31</v>
      </c>
      <c r="I14" s="15">
        <v>-3862500</v>
      </c>
    </row>
    <row r="15" spans="1:10" x14ac:dyDescent="0.1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3651911.96</v>
      </c>
    </row>
    <row r="18" spans="1:22" x14ac:dyDescent="0.15">
      <c r="G18" s="1" t="s">
        <v>12</v>
      </c>
      <c r="H18" s="2"/>
      <c r="I18" s="15">
        <v>14191644</v>
      </c>
    </row>
    <row r="19" spans="1:22" x14ac:dyDescent="0.15">
      <c r="A19" s="2"/>
      <c r="G19" s="1" t="s">
        <v>24</v>
      </c>
      <c r="H19" s="2"/>
      <c r="I19" s="15">
        <f>I18+I17-I16</f>
        <v>11843555.960000001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289534.58</v>
      </c>
      <c r="N21" s="2"/>
    </row>
    <row r="22" spans="1:22" x14ac:dyDescent="0.15">
      <c r="G22" s="1"/>
      <c r="H22" s="1" t="s">
        <v>39</v>
      </c>
      <c r="I22" s="15">
        <v>68026.509999999995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1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60574</v>
      </c>
    </row>
    <row r="39" spans="1:23" x14ac:dyDescent="0.1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1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1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1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1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1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15">
      <c r="B14" s="2"/>
      <c r="G14" s="1"/>
      <c r="H14" s="1" t="s">
        <v>31</v>
      </c>
      <c r="I14" s="15">
        <v>-5486760</v>
      </c>
    </row>
    <row r="15" spans="1:10" x14ac:dyDescent="0.1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6858979.9800000004</v>
      </c>
    </row>
    <row r="18" spans="1:22" x14ac:dyDescent="0.15">
      <c r="G18" s="1" t="s">
        <v>12</v>
      </c>
      <c r="H18" s="2"/>
      <c r="I18" s="15">
        <v>11746332</v>
      </c>
    </row>
    <row r="19" spans="1:22" x14ac:dyDescent="0.15">
      <c r="A19" s="2"/>
      <c r="G19" s="1" t="s">
        <v>24</v>
      </c>
      <c r="H19" s="2"/>
      <c r="I19" s="15">
        <f>I18+I17-I16</f>
        <v>12605311.98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286985.73</v>
      </c>
      <c r="N21" s="2"/>
    </row>
    <row r="22" spans="1:22" x14ac:dyDescent="0.15">
      <c r="G22" s="1"/>
      <c r="H22" s="1" t="s">
        <v>39</v>
      </c>
      <c r="I22" s="15">
        <v>67438.490000000005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1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1226307</v>
      </c>
    </row>
    <row r="39" spans="1:23" x14ac:dyDescent="0.1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1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1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1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1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15">
      <c r="B14" s="2"/>
      <c r="G14" s="1"/>
      <c r="H14" s="1" t="s">
        <v>31</v>
      </c>
      <c r="I14" s="15">
        <v>-7876440</v>
      </c>
    </row>
    <row r="15" spans="1:10" x14ac:dyDescent="0.1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7255803.9800000004</v>
      </c>
    </row>
    <row r="18" spans="1:22" x14ac:dyDescent="0.15">
      <c r="G18" s="1" t="s">
        <v>12</v>
      </c>
      <c r="H18" s="2"/>
      <c r="I18" s="15">
        <v>11656068</v>
      </c>
    </row>
    <row r="19" spans="1:22" x14ac:dyDescent="0.15">
      <c r="A19" s="2"/>
      <c r="G19" s="1" t="s">
        <v>24</v>
      </c>
      <c r="H19" s="2"/>
      <c r="I19" s="15">
        <f>I18+I17-I16</f>
        <v>12911871.98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286045.06</v>
      </c>
      <c r="N21" s="2"/>
    </row>
    <row r="22" spans="1:22" x14ac:dyDescent="0.15">
      <c r="G22" s="1"/>
      <c r="H22" s="1" t="s">
        <v>39</v>
      </c>
      <c r="I22" s="15">
        <v>67221.490000000005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1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136813</v>
      </c>
    </row>
    <row r="39" spans="1:23" x14ac:dyDescent="0.1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1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1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1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1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1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15">
      <c r="B14" s="2"/>
      <c r="G14" s="1"/>
      <c r="H14" s="1" t="s">
        <v>31</v>
      </c>
      <c r="I14" s="15">
        <v>-8712720</v>
      </c>
    </row>
    <row r="15" spans="1:10" x14ac:dyDescent="0.1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7451153.8099999996</v>
      </c>
    </row>
    <row r="18" spans="1:22" x14ac:dyDescent="0.15">
      <c r="G18" s="1" t="s">
        <v>12</v>
      </c>
      <c r="H18" s="2"/>
      <c r="I18" s="15">
        <v>11720592</v>
      </c>
    </row>
    <row r="19" spans="1:22" x14ac:dyDescent="0.15">
      <c r="A19" s="2"/>
      <c r="G19" s="1" t="s">
        <v>24</v>
      </c>
      <c r="H19" s="2"/>
      <c r="I19" s="15">
        <f>I18+I17-I16</f>
        <v>13171745.809999999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285651.31</v>
      </c>
      <c r="N21" s="2"/>
    </row>
    <row r="22" spans="1:22" x14ac:dyDescent="0.15">
      <c r="G22" s="1"/>
      <c r="H22" s="1" t="s">
        <v>39</v>
      </c>
      <c r="I22" s="15">
        <v>67130.66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1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307078</v>
      </c>
    </row>
    <row r="39" spans="1:23" x14ac:dyDescent="0.1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1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1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1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15">
      <c r="B14" s="2"/>
      <c r="G14" s="1"/>
      <c r="H14" s="1" t="s">
        <v>31</v>
      </c>
      <c r="I14" s="15">
        <v>-12680160</v>
      </c>
    </row>
    <row r="15" spans="1:10" x14ac:dyDescent="0.1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6173981.1299999999</v>
      </c>
    </row>
    <row r="18" spans="1:22" x14ac:dyDescent="0.15">
      <c r="G18" s="1" t="s">
        <v>12</v>
      </c>
      <c r="H18" s="2"/>
      <c r="I18" s="15">
        <v>12992880</v>
      </c>
    </row>
    <row r="19" spans="1:22" x14ac:dyDescent="0.15">
      <c r="A19" s="2"/>
      <c r="G19" s="1" t="s">
        <v>24</v>
      </c>
      <c r="H19" s="2"/>
      <c r="I19" s="15">
        <f>I18+I17-I16</f>
        <v>13166861.129999999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284466.65000000002</v>
      </c>
      <c r="N21" s="2"/>
    </row>
    <row r="22" spans="1:22" x14ac:dyDescent="0.15">
      <c r="G22" s="1"/>
      <c r="H22" s="1" t="s">
        <v>39</v>
      </c>
      <c r="I22" s="15">
        <v>66857.34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1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267078</v>
      </c>
    </row>
    <row r="39" spans="1:23" x14ac:dyDescent="0.1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1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1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1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15">
      <c r="B14" s="2"/>
      <c r="G14" s="1"/>
      <c r="H14" s="1" t="s">
        <v>31</v>
      </c>
      <c r="I14" s="15">
        <v>-12668400</v>
      </c>
    </row>
    <row r="15" spans="1:10" x14ac:dyDescent="0.1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3230108.66</v>
      </c>
    </row>
    <row r="18" spans="1:22" x14ac:dyDescent="0.15">
      <c r="G18" s="1" t="s">
        <v>12</v>
      </c>
      <c r="H18" s="2"/>
      <c r="I18" s="15">
        <v>13935936</v>
      </c>
    </row>
    <row r="19" spans="1:22" x14ac:dyDescent="0.15">
      <c r="A19" s="2"/>
      <c r="G19" s="1" t="s">
        <v>24</v>
      </c>
      <c r="H19" s="2"/>
      <c r="I19" s="15">
        <f>I18+I17-I16</f>
        <v>14166044.66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283991.84999999998</v>
      </c>
      <c r="N21" s="2"/>
    </row>
    <row r="22" spans="1:22" x14ac:dyDescent="0.15">
      <c r="G22" s="1"/>
      <c r="H22" s="1" t="s">
        <v>39</v>
      </c>
      <c r="I22" s="15">
        <v>66747.81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1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331359</v>
      </c>
    </row>
    <row r="39" spans="1:23" x14ac:dyDescent="0.1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1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1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1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1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15">
      <c r="B14" s="2"/>
      <c r="G14" s="1"/>
      <c r="H14" s="1" t="s">
        <v>31</v>
      </c>
      <c r="I14" s="15">
        <v>-13517520</v>
      </c>
    </row>
    <row r="15" spans="1:10" x14ac:dyDescent="0.1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5441805.1699999999</v>
      </c>
    </row>
    <row r="18" spans="1:22" x14ac:dyDescent="0.15">
      <c r="G18" s="1" t="s">
        <v>12</v>
      </c>
      <c r="H18" s="2"/>
      <c r="I18" s="15">
        <v>13878612</v>
      </c>
    </row>
    <row r="19" spans="1:22" x14ac:dyDescent="0.15">
      <c r="A19" s="2"/>
      <c r="G19" s="1" t="s">
        <v>24</v>
      </c>
      <c r="H19" s="2"/>
      <c r="I19" s="15">
        <f>I18+I17-I16</f>
        <v>16320417.170000002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283833.57</v>
      </c>
      <c r="N21" s="2"/>
    </row>
    <row r="22" spans="1:22" x14ac:dyDescent="0.15">
      <c r="G22" s="1"/>
      <c r="H22" s="1" t="s">
        <v>39</v>
      </c>
      <c r="I22" s="15">
        <v>66711.3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1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356494</v>
      </c>
    </row>
    <row r="39" spans="1:23" x14ac:dyDescent="0.1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1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15">
      <c r="B14" s="2"/>
      <c r="G14" s="1"/>
      <c r="H14" s="1" t="s">
        <v>31</v>
      </c>
      <c r="I14" s="15">
        <v>-11300160</v>
      </c>
    </row>
    <row r="15" spans="1:10" x14ac:dyDescent="0.1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9514762.4900000002</v>
      </c>
    </row>
    <row r="18" spans="1:22" x14ac:dyDescent="0.15">
      <c r="G18" s="1" t="s">
        <v>12</v>
      </c>
      <c r="H18" s="2"/>
      <c r="I18" s="15">
        <v>13720824</v>
      </c>
    </row>
    <row r="19" spans="1:22" x14ac:dyDescent="0.15">
      <c r="A19" s="2"/>
      <c r="G19" s="1" t="s">
        <v>24</v>
      </c>
      <c r="H19" s="2"/>
      <c r="I19" s="15">
        <f>I18+I17-I16</f>
        <v>20235586.490000002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283433.38</v>
      </c>
      <c r="N21" s="2"/>
    </row>
    <row r="22" spans="1:22" x14ac:dyDescent="0.15">
      <c r="G22" s="1"/>
      <c r="H22" s="1" t="s">
        <v>39</v>
      </c>
      <c r="I22" s="15">
        <v>66618.98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1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239218</v>
      </c>
    </row>
    <row r="39" spans="1:23" x14ac:dyDescent="0.1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1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1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1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15">
      <c r="B14" s="2"/>
      <c r="G14" s="1"/>
      <c r="H14" s="1" t="s">
        <v>31</v>
      </c>
      <c r="I14" s="15">
        <v>-11227920</v>
      </c>
    </row>
    <row r="15" spans="1:10" x14ac:dyDescent="0.1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9436698.4600000009</v>
      </c>
    </row>
    <row r="18" spans="1:22" x14ac:dyDescent="0.15">
      <c r="G18" s="1" t="s">
        <v>12</v>
      </c>
      <c r="H18" s="2"/>
      <c r="I18" s="15">
        <v>13482252</v>
      </c>
    </row>
    <row r="19" spans="1:22" x14ac:dyDescent="0.15">
      <c r="A19" s="2"/>
      <c r="G19" s="1" t="s">
        <v>24</v>
      </c>
      <c r="H19" s="2"/>
      <c r="I19" s="15">
        <f>I18+I17-I16</f>
        <v>19918950.460000001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283030.40999999997</v>
      </c>
      <c r="N21" s="2"/>
    </row>
    <row r="22" spans="1:22" x14ac:dyDescent="0.15">
      <c r="G22" s="1"/>
      <c r="H22" s="1" t="s">
        <v>39</v>
      </c>
      <c r="I22" s="15">
        <v>66526.009999999995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1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91216</v>
      </c>
    </row>
    <row r="39" spans="1:23" x14ac:dyDescent="0.1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1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1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1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1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1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1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1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8216879.0999999996</v>
      </c>
    </row>
    <row r="18" spans="1:22" x14ac:dyDescent="0.15">
      <c r="G18" s="1" t="s">
        <v>12</v>
      </c>
      <c r="H18" s="2"/>
      <c r="I18" s="15">
        <v>14233401</v>
      </c>
    </row>
    <row r="19" spans="1:22" x14ac:dyDescent="0.15">
      <c r="A19" s="2"/>
      <c r="G19" s="1" t="s">
        <v>24</v>
      </c>
      <c r="H19" s="2"/>
      <c r="I19" s="15">
        <f>I18+I17-I16</f>
        <v>12450280.100000001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434868.31</v>
      </c>
      <c r="N21" s="2"/>
    </row>
    <row r="22" spans="1:22" x14ac:dyDescent="0.15">
      <c r="G22" s="1"/>
      <c r="H22" s="1" t="s">
        <v>39</v>
      </c>
      <c r="I22" s="15">
        <v>102206.34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1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15">
      <c r="A27" s="1" t="s">
        <v>90</v>
      </c>
      <c r="B27" s="2">
        <f>$B$13+$E$10+$I$25</f>
        <v>1595298.9299999997</v>
      </c>
    </row>
    <row r="28" spans="1:22" x14ac:dyDescent="0.15">
      <c r="A28" s="1" t="s">
        <v>356</v>
      </c>
      <c r="B28" s="2">
        <f>B12+E8+I26</f>
        <v>1498.42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-636849</v>
      </c>
    </row>
    <row r="39" spans="1:23" x14ac:dyDescent="0.1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1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1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1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15">
      <c r="B14" s="2"/>
      <c r="G14" s="1"/>
      <c r="H14" s="1" t="s">
        <v>31</v>
      </c>
      <c r="I14" s="15">
        <v>-11887260</v>
      </c>
    </row>
    <row r="15" spans="1:10" x14ac:dyDescent="0.1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9109968.8699999992</v>
      </c>
    </row>
    <row r="18" spans="1:22" x14ac:dyDescent="0.15">
      <c r="G18" s="1" t="s">
        <v>12</v>
      </c>
      <c r="H18" s="2"/>
      <c r="I18" s="15">
        <v>13163052</v>
      </c>
    </row>
    <row r="19" spans="1:22" x14ac:dyDescent="0.15">
      <c r="A19" s="2"/>
      <c r="G19" s="1" t="s">
        <v>24</v>
      </c>
      <c r="H19" s="2"/>
      <c r="I19" s="15">
        <f>I18+I17-I16</f>
        <v>19273020.869999997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282070.74</v>
      </c>
      <c r="N21" s="2"/>
    </row>
    <row r="22" spans="1:22" x14ac:dyDescent="0.15">
      <c r="G22" s="1"/>
      <c r="H22" s="1" t="s">
        <v>39</v>
      </c>
      <c r="I22" s="15">
        <v>66304.600000000006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1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62294</v>
      </c>
    </row>
    <row r="39" spans="1:23" x14ac:dyDescent="0.1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1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1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1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1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1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15">
      <c r="B14" s="2"/>
      <c r="G14" s="1"/>
      <c r="H14" s="1" t="s">
        <v>31</v>
      </c>
      <c r="I14" s="15">
        <v>-11859780</v>
      </c>
    </row>
    <row r="15" spans="1:10" x14ac:dyDescent="0.1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8815657.5999999996</v>
      </c>
    </row>
    <row r="18" spans="1:22" x14ac:dyDescent="0.15">
      <c r="G18" s="1" t="s">
        <v>12</v>
      </c>
      <c r="H18" s="2"/>
      <c r="I18" s="15">
        <v>13283592</v>
      </c>
    </row>
    <row r="19" spans="1:22" x14ac:dyDescent="0.15">
      <c r="A19" s="2"/>
      <c r="G19" s="1" t="s">
        <v>24</v>
      </c>
      <c r="H19" s="2"/>
      <c r="I19" s="15">
        <f>I18+I17-I16</f>
        <v>19099249.600000001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281517.07</v>
      </c>
      <c r="N21" s="2"/>
    </row>
    <row r="22" spans="1:22" x14ac:dyDescent="0.15">
      <c r="G22" s="1"/>
      <c r="H22" s="1" t="s">
        <v>39</v>
      </c>
      <c r="I22" s="15">
        <v>66176.87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1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47001</v>
      </c>
    </row>
    <row r="39" spans="1:23" x14ac:dyDescent="0.1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1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1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1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1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15">
      <c r="B14" s="2"/>
      <c r="G14" s="1"/>
      <c r="H14" s="1" t="s">
        <v>31</v>
      </c>
      <c r="I14" s="15">
        <v>-11860620</v>
      </c>
    </row>
    <row r="15" spans="1:10" x14ac:dyDescent="0.1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8806514.3499999996</v>
      </c>
    </row>
    <row r="18" spans="1:22" x14ac:dyDescent="0.15">
      <c r="G18" s="1" t="s">
        <v>12</v>
      </c>
      <c r="H18" s="2"/>
      <c r="I18" s="15">
        <v>13281840</v>
      </c>
    </row>
    <row r="19" spans="1:22" x14ac:dyDescent="0.15">
      <c r="A19" s="2"/>
      <c r="G19" s="1" t="s">
        <v>24</v>
      </c>
      <c r="H19" s="2"/>
      <c r="I19" s="15">
        <f>I18+I17-I16</f>
        <v>19088354.350000001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280568.81</v>
      </c>
      <c r="N21" s="2"/>
    </row>
    <row r="22" spans="1:22" x14ac:dyDescent="0.15">
      <c r="G22" s="1"/>
      <c r="H22" s="1" t="s">
        <v>322</v>
      </c>
      <c r="I22" s="15">
        <v>65958.12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1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59499</v>
      </c>
    </row>
    <row r="39" spans="1:23" x14ac:dyDescent="0.1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1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1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15">
      <c r="B14" s="2"/>
      <c r="G14" s="1"/>
      <c r="H14" s="1" t="s">
        <v>31</v>
      </c>
      <c r="I14" s="15">
        <v>-9474480</v>
      </c>
    </row>
    <row r="15" spans="1:10" x14ac:dyDescent="0.1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8948175.8900000006</v>
      </c>
    </row>
    <row r="18" spans="1:22" x14ac:dyDescent="0.15">
      <c r="G18" s="1" t="s">
        <v>12</v>
      </c>
      <c r="H18" s="2"/>
      <c r="I18" s="15">
        <v>13081128</v>
      </c>
    </row>
    <row r="19" spans="1:22" x14ac:dyDescent="0.15">
      <c r="A19" s="2"/>
      <c r="G19" s="1" t="s">
        <v>24</v>
      </c>
      <c r="H19" s="2"/>
      <c r="I19" s="15">
        <f>I18+I17-I16</f>
        <v>19029303.890000001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279937.99</v>
      </c>
      <c r="N21" s="2"/>
    </row>
    <row r="22" spans="1:22" x14ac:dyDescent="0.15">
      <c r="G22" s="1"/>
      <c r="H22" s="1" t="s">
        <v>322</v>
      </c>
      <c r="I22" s="15">
        <v>65812.58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1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93195</v>
      </c>
    </row>
    <row r="39" spans="1:23" x14ac:dyDescent="0.1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1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4.25" x14ac:dyDescent="0.15">
      <c r="A57" s="7" t="s">
        <v>109</v>
      </c>
    </row>
    <row r="58" spans="1:14" x14ac:dyDescent="0.1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1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1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1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1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1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1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15">
      <c r="B14" s="2"/>
      <c r="G14" s="1"/>
      <c r="H14" s="1" t="s">
        <v>31</v>
      </c>
      <c r="I14" s="15">
        <v>-10320540</v>
      </c>
    </row>
    <row r="15" spans="1:10" x14ac:dyDescent="0.1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9285803.4900000002</v>
      </c>
    </row>
    <row r="18" spans="1:22" x14ac:dyDescent="0.15">
      <c r="G18" s="1" t="s">
        <v>12</v>
      </c>
      <c r="H18" s="2"/>
      <c r="I18" s="15">
        <v>13015344</v>
      </c>
    </row>
    <row r="19" spans="1:22" x14ac:dyDescent="0.15">
      <c r="A19" s="2"/>
      <c r="G19" s="1" t="s">
        <v>24</v>
      </c>
      <c r="H19" s="2"/>
      <c r="I19" s="15">
        <f>I18+I17-I16</f>
        <v>19301147.490000002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322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360593</v>
      </c>
    </row>
    <row r="39" spans="1:23" x14ac:dyDescent="0.1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1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1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1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15">
      <c r="B14" s="2"/>
      <c r="G14" s="1"/>
      <c r="H14" s="1" t="s">
        <v>31</v>
      </c>
      <c r="I14" s="15">
        <v>-11185800</v>
      </c>
    </row>
    <row r="15" spans="1:10" x14ac:dyDescent="0.1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9193020.5199999996</v>
      </c>
    </row>
    <row r="18" spans="1:22" x14ac:dyDescent="0.15">
      <c r="G18" s="1" t="s">
        <v>12</v>
      </c>
      <c r="H18" s="2"/>
      <c r="I18" s="15">
        <v>13408620</v>
      </c>
    </row>
    <row r="19" spans="1:22" x14ac:dyDescent="0.15">
      <c r="A19" s="2"/>
      <c r="G19" s="1" t="s">
        <v>24</v>
      </c>
      <c r="H19" s="2"/>
      <c r="I19" s="15">
        <f>I18+I17-I16</f>
        <v>19601640.52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279068.40999999997</v>
      </c>
      <c r="N21" s="2"/>
    </row>
    <row r="22" spans="1:22" x14ac:dyDescent="0.15">
      <c r="G22" s="1"/>
      <c r="H22" s="1" t="s">
        <v>322</v>
      </c>
      <c r="I22" s="15">
        <v>65611.95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1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826566</v>
      </c>
    </row>
    <row r="39" spans="1:23" x14ac:dyDescent="0.1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1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1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1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1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15">
      <c r="B14" s="2"/>
      <c r="G14" s="1"/>
      <c r="H14" s="1" t="s">
        <v>31</v>
      </c>
      <c r="I14" s="15">
        <v>-7929120</v>
      </c>
    </row>
    <row r="15" spans="1:10" x14ac:dyDescent="0.1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11414438.529999999</v>
      </c>
    </row>
    <row r="18" spans="1:22" x14ac:dyDescent="0.15">
      <c r="G18" s="1" t="s">
        <v>12</v>
      </c>
      <c r="H18" s="2"/>
      <c r="I18" s="15">
        <v>12850812</v>
      </c>
    </row>
    <row r="19" spans="1:22" x14ac:dyDescent="0.15">
      <c r="A19" s="2"/>
      <c r="G19" s="1" t="s">
        <v>24</v>
      </c>
      <c r="H19" s="2"/>
      <c r="I19" s="15">
        <f>I18+I17-I16</f>
        <v>19265250.530000001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278509.17</v>
      </c>
      <c r="N21" s="2"/>
    </row>
    <row r="22" spans="1:22" x14ac:dyDescent="0.15">
      <c r="G22" s="1"/>
      <c r="H22" s="1" t="s">
        <v>322</v>
      </c>
      <c r="I22" s="15">
        <v>65482.94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1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830271</v>
      </c>
    </row>
    <row r="39" spans="1:23" x14ac:dyDescent="0.1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1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1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1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15">
      <c r="B14" s="2"/>
      <c r="G14" s="1"/>
      <c r="H14" s="1" t="s">
        <v>31</v>
      </c>
      <c r="I14" s="15">
        <v>-11181120</v>
      </c>
    </row>
    <row r="15" spans="1:10" x14ac:dyDescent="0.1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11012206.85</v>
      </c>
    </row>
    <row r="18" spans="1:22" x14ac:dyDescent="0.15">
      <c r="G18" s="1" t="s">
        <v>12</v>
      </c>
      <c r="H18" s="2"/>
      <c r="I18" s="15">
        <v>13563228</v>
      </c>
    </row>
    <row r="19" spans="1:22" x14ac:dyDescent="0.15">
      <c r="A19" s="2"/>
      <c r="G19" s="1" t="s">
        <v>24</v>
      </c>
      <c r="H19" s="2"/>
      <c r="I19" s="15">
        <f>I18+I17-I16</f>
        <v>19575434.850000001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277155.32</v>
      </c>
      <c r="N21" s="2"/>
    </row>
    <row r="22" spans="1:22" x14ac:dyDescent="0.15">
      <c r="G22" s="1"/>
      <c r="H22" s="1" t="s">
        <v>322</v>
      </c>
      <c r="I22" s="15">
        <v>65170.62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1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313788</v>
      </c>
    </row>
    <row r="39" spans="1:23" x14ac:dyDescent="0.1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1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1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1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1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1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1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15">
      <c r="B14" s="2"/>
      <c r="G14" s="1"/>
      <c r="H14" s="1" t="s">
        <v>31</v>
      </c>
      <c r="I14" s="15">
        <v>-14302440</v>
      </c>
    </row>
    <row r="15" spans="1:10" x14ac:dyDescent="0.1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10186445.15</v>
      </c>
    </row>
    <row r="18" spans="1:22" x14ac:dyDescent="0.15">
      <c r="G18" s="1" t="s">
        <v>12</v>
      </c>
      <c r="H18" s="2"/>
      <c r="I18" s="15">
        <v>14101068</v>
      </c>
    </row>
    <row r="19" spans="1:22" x14ac:dyDescent="0.15">
      <c r="A19" s="2"/>
      <c r="G19" s="1" t="s">
        <v>24</v>
      </c>
      <c r="H19" s="2"/>
      <c r="I19" s="15">
        <f>I18+I17-I16</f>
        <v>19287513.149999999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276517.8</v>
      </c>
      <c r="N21" s="2"/>
    </row>
    <row r="22" spans="1:22" x14ac:dyDescent="0.15">
      <c r="G22" s="1"/>
      <c r="H22" s="1" t="s">
        <v>322</v>
      </c>
      <c r="I22" s="15">
        <v>65023.55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1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986420</v>
      </c>
    </row>
    <row r="39" spans="1:23" x14ac:dyDescent="0.1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1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1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1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1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15">
      <c r="B14" s="2"/>
      <c r="G14" s="1"/>
      <c r="H14" s="1" t="s">
        <v>31</v>
      </c>
      <c r="I14" s="15">
        <v>-11773800</v>
      </c>
    </row>
    <row r="15" spans="1:10" x14ac:dyDescent="0.1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10186445.15</v>
      </c>
    </row>
    <row r="18" spans="1:22" x14ac:dyDescent="0.15">
      <c r="G18" s="1" t="s">
        <v>12</v>
      </c>
      <c r="H18" s="2"/>
      <c r="I18" s="15">
        <v>13304172</v>
      </c>
    </row>
    <row r="19" spans="1:22" x14ac:dyDescent="0.15">
      <c r="A19" s="2"/>
      <c r="G19" s="1" t="s">
        <v>24</v>
      </c>
      <c r="H19" s="2"/>
      <c r="I19" s="15">
        <f>I17+I18-I16</f>
        <v>18490617.149999999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275645.59999999998</v>
      </c>
      <c r="N21" s="2"/>
    </row>
    <row r="22" spans="1:22" x14ac:dyDescent="0.15">
      <c r="G22" s="1"/>
      <c r="H22" s="1" t="s">
        <v>322</v>
      </c>
      <c r="I22" s="15">
        <v>64822.32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1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1182448</v>
      </c>
    </row>
    <row r="39" spans="1:23" x14ac:dyDescent="0.1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1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1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1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1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1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1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7537577.1600000001</v>
      </c>
    </row>
    <row r="18" spans="1:22" x14ac:dyDescent="0.15">
      <c r="G18" s="1" t="s">
        <v>12</v>
      </c>
      <c r="H18" s="2"/>
      <c r="I18" s="15">
        <v>14399280</v>
      </c>
    </row>
    <row r="19" spans="1:22" x14ac:dyDescent="0.15">
      <c r="A19" s="2"/>
      <c r="G19" s="1" t="s">
        <v>24</v>
      </c>
      <c r="H19" s="2"/>
      <c r="I19" s="15">
        <f>I18+I17-I16</f>
        <v>11936857.16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433576.28</v>
      </c>
      <c r="N21" s="2"/>
    </row>
    <row r="22" spans="1:22" x14ac:dyDescent="0.15">
      <c r="G22" s="1"/>
      <c r="H22" s="1" t="s">
        <v>39</v>
      </c>
      <c r="I22" s="15">
        <v>101908.28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1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1592508.4799999995</v>
      </c>
    </row>
    <row r="28" spans="1:22" x14ac:dyDescent="0.15">
      <c r="A28" s="1" t="s">
        <v>356</v>
      </c>
      <c r="B28" s="2">
        <f>B12+E8+I26</f>
        <v>5683.05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-336959</v>
      </c>
    </row>
    <row r="39" spans="1:23" x14ac:dyDescent="0.1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1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1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1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1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15">
      <c r="B14" s="2"/>
      <c r="G14" s="1"/>
      <c r="H14" s="1" t="s">
        <v>31</v>
      </c>
      <c r="I14" s="15">
        <v>-16588200</v>
      </c>
    </row>
    <row r="15" spans="1:10" x14ac:dyDescent="0.1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9888025.4299999997</v>
      </c>
    </row>
    <row r="18" spans="1:22" x14ac:dyDescent="0.15">
      <c r="G18" s="1" t="s">
        <v>12</v>
      </c>
      <c r="H18" s="2"/>
      <c r="I18" s="15">
        <v>13851060</v>
      </c>
    </row>
    <row r="19" spans="1:22" x14ac:dyDescent="0.15">
      <c r="A19" s="2"/>
      <c r="G19" s="1" t="s">
        <v>24</v>
      </c>
      <c r="H19" s="2"/>
      <c r="I19" s="15">
        <f>I17+I18-I16</f>
        <v>18739085.43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274469.64</v>
      </c>
      <c r="N21" s="2"/>
    </row>
    <row r="22" spans="1:22" x14ac:dyDescent="0.15">
      <c r="G22" s="1"/>
      <c r="H22" s="1" t="s">
        <v>322</v>
      </c>
      <c r="I22" s="15">
        <v>64551.040000000001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1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521371</v>
      </c>
    </row>
    <row r="39" spans="1:23" x14ac:dyDescent="0.1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1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1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1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1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1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1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15">
      <c r="B14" s="2"/>
      <c r="G14" s="1"/>
      <c r="H14" s="1" t="s">
        <v>31</v>
      </c>
      <c r="I14" s="15">
        <v>-11028780</v>
      </c>
    </row>
    <row r="15" spans="1:10" x14ac:dyDescent="0.1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15">
      <c r="A16" s="1"/>
      <c r="B16" s="2"/>
      <c r="G16" s="1" t="s">
        <v>5</v>
      </c>
      <c r="H16" s="2"/>
      <c r="I16" s="15">
        <v>8000000</v>
      </c>
    </row>
    <row r="17" spans="1:22" x14ac:dyDescent="0.15">
      <c r="A17" s="6"/>
      <c r="B17" s="2"/>
      <c r="G17" s="1" t="s">
        <v>26</v>
      </c>
      <c r="H17" s="2"/>
      <c r="I17" s="15">
        <v>13205753.6</v>
      </c>
    </row>
    <row r="18" spans="1:22" x14ac:dyDescent="0.15">
      <c r="G18" s="1" t="s">
        <v>12</v>
      </c>
      <c r="H18" s="2"/>
      <c r="I18" s="15">
        <v>13249800</v>
      </c>
    </row>
    <row r="19" spans="1:22" x14ac:dyDescent="0.15">
      <c r="A19" s="2"/>
      <c r="G19" s="1" t="s">
        <v>24</v>
      </c>
      <c r="H19" s="2"/>
      <c r="I19" s="15">
        <f>I17+I18-I16</f>
        <v>18455553.600000001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272895.42</v>
      </c>
      <c r="N21" s="2"/>
    </row>
    <row r="22" spans="1:22" x14ac:dyDescent="0.15">
      <c r="G22" s="1"/>
      <c r="H22" s="1" t="s">
        <v>322</v>
      </c>
      <c r="I22" s="15">
        <v>64187.87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1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1673810</v>
      </c>
    </row>
    <row r="39" spans="1:23" x14ac:dyDescent="0.1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1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1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1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1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1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1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15">
      <c r="B14" s="2"/>
      <c r="G14" s="1"/>
      <c r="H14" s="1" t="s">
        <v>31</v>
      </c>
      <c r="I14" s="15">
        <v>-8533260</v>
      </c>
    </row>
    <row r="15" spans="1:10" x14ac:dyDescent="0.1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15">
      <c r="A16" s="1"/>
      <c r="B16" s="2"/>
      <c r="G16" s="1" t="s">
        <v>5</v>
      </c>
      <c r="H16" s="2"/>
      <c r="I16" s="15">
        <v>8000000</v>
      </c>
    </row>
    <row r="17" spans="1:22" x14ac:dyDescent="0.15">
      <c r="A17" s="6"/>
      <c r="B17" s="2"/>
      <c r="G17" s="1" t="s">
        <v>26</v>
      </c>
      <c r="H17" s="2"/>
      <c r="I17" s="15">
        <v>11050697.210000001</v>
      </c>
    </row>
    <row r="18" spans="1:22" x14ac:dyDescent="0.15">
      <c r="G18" s="1" t="s">
        <v>12</v>
      </c>
      <c r="H18" s="2"/>
      <c r="I18" s="15">
        <v>14498184</v>
      </c>
    </row>
    <row r="19" spans="1:22" x14ac:dyDescent="0.15">
      <c r="A19" s="2"/>
      <c r="G19" s="1" t="s">
        <v>24</v>
      </c>
      <c r="H19" s="2"/>
      <c r="I19" s="15">
        <f>I17+I18-I16</f>
        <v>17548881.210000001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271492.71000000002</v>
      </c>
      <c r="N21" s="2"/>
    </row>
    <row r="22" spans="1:22" x14ac:dyDescent="0.15">
      <c r="G22" s="1"/>
      <c r="H22" s="1" t="s">
        <v>322</v>
      </c>
      <c r="I22" s="15">
        <v>63864.26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1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2142196</v>
      </c>
    </row>
    <row r="39" spans="1:23" x14ac:dyDescent="0.1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1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1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1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1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1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15">
      <c r="B14" s="2"/>
      <c r="G14" s="1"/>
      <c r="H14" s="1" t="s">
        <v>31</v>
      </c>
      <c r="I14" s="15">
        <v>-3807180</v>
      </c>
    </row>
    <row r="15" spans="1:10" x14ac:dyDescent="0.1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5558209.4800000004</v>
      </c>
    </row>
    <row r="18" spans="1:22" x14ac:dyDescent="0.15">
      <c r="G18" s="1" t="s">
        <v>12</v>
      </c>
      <c r="H18" s="2"/>
      <c r="I18" s="15">
        <v>15827664</v>
      </c>
    </row>
    <row r="19" spans="1:22" x14ac:dyDescent="0.15">
      <c r="A19" s="2"/>
      <c r="G19" s="1" t="s">
        <v>24</v>
      </c>
      <c r="H19" s="2"/>
      <c r="I19" s="15">
        <f>I17+I18-I16</f>
        <v>16385873.48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270100.09999999998</v>
      </c>
      <c r="N21" s="2"/>
    </row>
    <row r="22" spans="1:22" x14ac:dyDescent="0.15">
      <c r="G22" s="1"/>
      <c r="H22" s="1" t="s">
        <v>322</v>
      </c>
      <c r="I22" s="15">
        <v>63542.99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1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1658695</v>
      </c>
    </row>
    <row r="39" spans="1:23" x14ac:dyDescent="0.1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1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1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15">
      <c r="B14" s="2"/>
      <c r="G14" s="1"/>
      <c r="H14" s="1" t="s">
        <v>31</v>
      </c>
      <c r="I14" s="15">
        <v>-3086220</v>
      </c>
    </row>
    <row r="15" spans="1:10" x14ac:dyDescent="0.1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6778706.1900000004</v>
      </c>
    </row>
    <row r="18" spans="1:22" x14ac:dyDescent="0.15">
      <c r="G18" s="1" t="s">
        <v>12</v>
      </c>
      <c r="H18" s="2"/>
      <c r="I18" s="15">
        <v>15147000</v>
      </c>
    </row>
    <row r="19" spans="1:22" x14ac:dyDescent="0.15">
      <c r="A19" s="2"/>
      <c r="G19" s="1" t="s">
        <v>24</v>
      </c>
      <c r="H19" s="2"/>
      <c r="I19" s="15">
        <f>I17+I18-I16</f>
        <v>16925706.190000001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269178.14</v>
      </c>
      <c r="N21" s="2"/>
    </row>
    <row r="22" spans="1:22" x14ac:dyDescent="0.15">
      <c r="G22" s="1"/>
      <c r="H22" s="1" t="s">
        <v>322</v>
      </c>
      <c r="I22" s="15">
        <v>63330.28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1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1340311</v>
      </c>
    </row>
    <row r="39" spans="1:23" x14ac:dyDescent="0.1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1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1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1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15">
      <c r="B14" s="2"/>
      <c r="G14" s="1"/>
      <c r="H14" s="1" t="s">
        <v>31</v>
      </c>
      <c r="I14" s="15">
        <v>-21278740</v>
      </c>
    </row>
    <row r="15" spans="1:10" x14ac:dyDescent="0.1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5045193.1100000003</v>
      </c>
    </row>
    <row r="18" spans="1:22" x14ac:dyDescent="0.15">
      <c r="G18" s="1" t="s">
        <v>12</v>
      </c>
      <c r="H18" s="2"/>
      <c r="I18" s="15">
        <v>15659472</v>
      </c>
    </row>
    <row r="19" spans="1:22" x14ac:dyDescent="0.15">
      <c r="A19" s="2"/>
      <c r="G19" s="1" t="s">
        <v>24</v>
      </c>
      <c r="H19" s="2"/>
      <c r="I19" s="15">
        <f>I17+I18-I16</f>
        <v>15704665.109999999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268719.03999999998</v>
      </c>
      <c r="N21" s="2"/>
    </row>
    <row r="22" spans="1:22" x14ac:dyDescent="0.15">
      <c r="G22" s="1"/>
      <c r="H22" s="1" t="s">
        <v>322</v>
      </c>
      <c r="I22" s="15">
        <v>63224.36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1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-378842</v>
      </c>
    </row>
    <row r="39" spans="1:23" x14ac:dyDescent="0.1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1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1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1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15">
      <c r="B14" s="2"/>
      <c r="G14" s="1"/>
      <c r="H14" s="1" t="s">
        <v>31</v>
      </c>
      <c r="I14" s="15">
        <v>-1514880</v>
      </c>
    </row>
    <row r="15" spans="1:10" x14ac:dyDescent="0.1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5253528.72</v>
      </c>
    </row>
    <row r="18" spans="1:22" x14ac:dyDescent="0.15">
      <c r="G18" s="1" t="s">
        <v>12</v>
      </c>
      <c r="H18" s="2"/>
      <c r="I18" s="15">
        <v>15145152</v>
      </c>
    </row>
    <row r="19" spans="1:22" x14ac:dyDescent="0.15">
      <c r="A19" s="2"/>
      <c r="G19" s="1" t="s">
        <v>24</v>
      </c>
      <c r="H19" s="2"/>
      <c r="I19" s="15">
        <f>I17+I18-I16</f>
        <v>15398680.719999999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268417.31</v>
      </c>
      <c r="N21" s="2"/>
    </row>
    <row r="22" spans="1:22" x14ac:dyDescent="0.15">
      <c r="G22" s="1"/>
      <c r="H22" s="1" t="s">
        <v>322</v>
      </c>
      <c r="I22" s="15">
        <v>63154.75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1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-641232</v>
      </c>
    </row>
    <row r="39" spans="1:23" x14ac:dyDescent="0.1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1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1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15">
      <c r="B14" s="2"/>
      <c r="G14" s="1"/>
      <c r="H14" s="1" t="s">
        <v>31</v>
      </c>
      <c r="I14" s="15">
        <v>-2280780</v>
      </c>
    </row>
    <row r="15" spans="1:10" x14ac:dyDescent="0.1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5787628.79</v>
      </c>
    </row>
    <row r="18" spans="1:22" x14ac:dyDescent="0.15">
      <c r="G18" s="1" t="s">
        <v>12</v>
      </c>
      <c r="H18" s="2"/>
      <c r="I18" s="15">
        <v>14905836</v>
      </c>
    </row>
    <row r="19" spans="1:22" x14ac:dyDescent="0.15">
      <c r="A19" s="2"/>
      <c r="G19" s="1" t="s">
        <v>24</v>
      </c>
      <c r="H19" s="2"/>
      <c r="I19" s="15">
        <f>I17+I18-I16</f>
        <v>15693464.789999999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268191.59000000003</v>
      </c>
      <c r="N21" s="2"/>
    </row>
    <row r="22" spans="1:22" x14ac:dyDescent="0.15">
      <c r="G22" s="1"/>
      <c r="H22" s="1" t="s">
        <v>322</v>
      </c>
      <c r="I22" s="15">
        <v>63102.68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1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-581566</v>
      </c>
    </row>
    <row r="39" spans="1:23" x14ac:dyDescent="0.1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1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1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1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1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15">
      <c r="B14" s="2"/>
      <c r="G14" s="1"/>
      <c r="H14" s="1" t="s">
        <v>31</v>
      </c>
      <c r="I14" s="15">
        <v>-2270640</v>
      </c>
    </row>
    <row r="15" spans="1:10" x14ac:dyDescent="0.1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6591730.0999999996</v>
      </c>
    </row>
    <row r="18" spans="1:22" x14ac:dyDescent="0.15">
      <c r="G18" s="1" t="s">
        <v>12</v>
      </c>
      <c r="H18" s="2"/>
      <c r="I18" s="15">
        <v>13978416</v>
      </c>
    </row>
    <row r="19" spans="1:22" x14ac:dyDescent="0.15">
      <c r="A19" s="2"/>
      <c r="G19" s="1" t="s">
        <v>24</v>
      </c>
      <c r="H19" s="2"/>
      <c r="I19" s="15">
        <f>I17+I18-I16</f>
        <v>15570146.100000001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267440.45</v>
      </c>
      <c r="N21" s="2"/>
    </row>
    <row r="22" spans="1:22" x14ac:dyDescent="0.15">
      <c r="G22" s="1"/>
      <c r="H22" s="1" t="s">
        <v>322</v>
      </c>
      <c r="I22" s="15">
        <v>62929.37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1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-309588</v>
      </c>
    </row>
    <row r="39" spans="1:23" x14ac:dyDescent="0.1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1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1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1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15">
      <c r="B14" s="2"/>
      <c r="G14" s="1"/>
      <c r="H14" s="1" t="s">
        <v>31</v>
      </c>
      <c r="I14" s="15">
        <v>-1491840</v>
      </c>
    </row>
    <row r="15" spans="1:10" x14ac:dyDescent="0.1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3058998.76</v>
      </c>
    </row>
    <row r="18" spans="1:22" x14ac:dyDescent="0.15">
      <c r="G18" s="1" t="s">
        <v>12</v>
      </c>
      <c r="H18" s="2"/>
      <c r="I18" s="15">
        <v>13290924</v>
      </c>
    </row>
    <row r="19" spans="1:22" x14ac:dyDescent="0.15">
      <c r="A19" s="2"/>
      <c r="G19" s="1" t="s">
        <v>24</v>
      </c>
      <c r="H19" s="2"/>
      <c r="I19" s="15">
        <f>I17+I18-I16</f>
        <v>14349922.76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267142.86</v>
      </c>
      <c r="N21" s="2"/>
    </row>
    <row r="22" spans="1:22" x14ac:dyDescent="0.15">
      <c r="G22" s="1"/>
      <c r="H22" s="1" t="s">
        <v>322</v>
      </c>
      <c r="I22" s="15">
        <v>62860.71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1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555292</v>
      </c>
    </row>
    <row r="39" spans="1:23" x14ac:dyDescent="0.1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1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1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1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1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1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1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1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7639091.8799999999</v>
      </c>
    </row>
    <row r="18" spans="1:22" x14ac:dyDescent="0.15">
      <c r="G18" s="1" t="s">
        <v>12</v>
      </c>
      <c r="H18" s="2"/>
      <c r="I18" s="15">
        <v>15981885</v>
      </c>
    </row>
    <row r="19" spans="1:22" x14ac:dyDescent="0.15">
      <c r="A19" s="2"/>
      <c r="G19" s="1" t="s">
        <v>24</v>
      </c>
      <c r="H19" s="2"/>
      <c r="I19" s="15">
        <f>I18+I17-I16</f>
        <v>13620976.879999999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432454.88</v>
      </c>
      <c r="N21" s="2"/>
    </row>
    <row r="22" spans="1:22" x14ac:dyDescent="0.15">
      <c r="G22" s="1"/>
      <c r="H22" s="1" t="s">
        <v>39</v>
      </c>
      <c r="I22" s="15">
        <v>101649.56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1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15">
      <c r="A27" s="1" t="s">
        <v>90</v>
      </c>
      <c r="B27" s="2">
        <f>$B$13+$E$10+$I$25</f>
        <v>1585445.3099999996</v>
      </c>
    </row>
    <row r="28" spans="1:22" x14ac:dyDescent="0.15">
      <c r="A28" s="1" t="s">
        <v>356</v>
      </c>
      <c r="B28" s="2">
        <f>B12+E8+I26</f>
        <v>2423.91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-907435</v>
      </c>
    </row>
    <row r="39" spans="1:23" x14ac:dyDescent="0.1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1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1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1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1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15">
      <c r="B14" s="2"/>
      <c r="G14" s="1"/>
      <c r="H14" s="1" t="s">
        <v>31</v>
      </c>
      <c r="I14" s="15">
        <v>-753420</v>
      </c>
    </row>
    <row r="15" spans="1:10" x14ac:dyDescent="0.1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5331206.84</v>
      </c>
    </row>
    <row r="18" spans="1:22" x14ac:dyDescent="0.15">
      <c r="G18" s="1" t="s">
        <v>12</v>
      </c>
      <c r="H18" s="2"/>
      <c r="I18" s="15">
        <v>11641968</v>
      </c>
    </row>
    <row r="19" spans="1:22" x14ac:dyDescent="0.15">
      <c r="A19" s="2"/>
      <c r="G19" s="1" t="s">
        <v>24</v>
      </c>
      <c r="H19" s="2"/>
      <c r="I19" s="15">
        <f>I17+I18-I16</f>
        <v>14973174.84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266180.23</v>
      </c>
      <c r="N21" s="2"/>
    </row>
    <row r="22" spans="1:22" x14ac:dyDescent="0.15">
      <c r="G22" s="1"/>
      <c r="H22" s="1" t="s">
        <v>322</v>
      </c>
      <c r="I22" s="15">
        <v>62638.63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1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-314039</v>
      </c>
    </row>
    <row r="39" spans="1:23" x14ac:dyDescent="0.1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1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1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15">
      <c r="B14" s="2"/>
      <c r="G14" s="1"/>
      <c r="H14" s="1" t="s">
        <v>31</v>
      </c>
      <c r="I14" s="15">
        <v>-2274840</v>
      </c>
    </row>
    <row r="15" spans="1:10" x14ac:dyDescent="0.1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5741924.1399999997</v>
      </c>
    </row>
    <row r="18" spans="1:22" x14ac:dyDescent="0.1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1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265806.14</v>
      </c>
      <c r="N21" s="2"/>
    </row>
    <row r="22" spans="1:22" x14ac:dyDescent="0.15">
      <c r="G22" s="1"/>
      <c r="H22" s="1" t="s">
        <v>322</v>
      </c>
      <c r="I22" s="15">
        <v>62552.33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1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-355830</v>
      </c>
    </row>
    <row r="39" spans="1:23" x14ac:dyDescent="0.1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1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1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1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15">
      <c r="B14" s="2"/>
      <c r="G14" s="1"/>
      <c r="H14" s="1" t="s">
        <v>31</v>
      </c>
      <c r="I14" s="15">
        <v>-2278800</v>
      </c>
    </row>
    <row r="15" spans="1:10" x14ac:dyDescent="0.1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6563310.9500000002</v>
      </c>
    </row>
    <row r="18" spans="1:22" x14ac:dyDescent="0.15">
      <c r="G18" s="1" t="s">
        <v>12</v>
      </c>
      <c r="H18" s="2"/>
      <c r="I18" s="15">
        <v>10638924</v>
      </c>
    </row>
    <row r="19" spans="1:22" x14ac:dyDescent="0.15">
      <c r="A19" s="2"/>
      <c r="G19" s="1" t="s">
        <v>24</v>
      </c>
      <c r="H19" s="2"/>
      <c r="I19" s="15">
        <f>I17+I18-I16</f>
        <v>15202234.949999999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265506.01</v>
      </c>
      <c r="N21" s="2"/>
    </row>
    <row r="22" spans="1:22" x14ac:dyDescent="0.15">
      <c r="G22" s="1"/>
      <c r="H22" s="1" t="s">
        <v>39</v>
      </c>
      <c r="I22" s="15">
        <v>62483.09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1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-433291</v>
      </c>
    </row>
    <row r="39" spans="1:23" x14ac:dyDescent="0.1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1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1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1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1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15">
      <c r="B14" s="2"/>
      <c r="G14" s="1"/>
      <c r="H14" s="1" t="s">
        <v>31</v>
      </c>
      <c r="I14" s="15">
        <v>-3020280</v>
      </c>
    </row>
    <row r="15" spans="1:10" x14ac:dyDescent="0.1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6563310.9500000002</v>
      </c>
    </row>
    <row r="18" spans="1:22" x14ac:dyDescent="0.15">
      <c r="G18" s="1" t="s">
        <v>12</v>
      </c>
      <c r="H18" s="2"/>
      <c r="I18" s="15">
        <v>10638924</v>
      </c>
    </row>
    <row r="19" spans="1:22" x14ac:dyDescent="0.15">
      <c r="A19" s="2"/>
      <c r="G19" s="1" t="s">
        <v>24</v>
      </c>
      <c r="H19" s="2"/>
      <c r="I19" s="15">
        <f>I17+I18-I16</f>
        <v>15202234.949999999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265130.32</v>
      </c>
      <c r="N21" s="2"/>
    </row>
    <row r="22" spans="1:22" x14ac:dyDescent="0.15">
      <c r="G22" s="1"/>
      <c r="H22" s="1" t="s">
        <v>39</v>
      </c>
      <c r="I22" s="15">
        <v>62396.42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1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-1679261</v>
      </c>
    </row>
    <row r="39" spans="1:23" x14ac:dyDescent="0.1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1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4.25" x14ac:dyDescent="0.15">
      <c r="A56" s="7" t="s">
        <v>109</v>
      </c>
    </row>
    <row r="57" spans="1:14" x14ac:dyDescent="0.1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1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1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1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1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1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1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1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1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1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1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1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15">
      <c r="B14" s="2"/>
      <c r="G14" s="1"/>
      <c r="H14" s="1" t="s">
        <v>31</v>
      </c>
      <c r="I14" s="15">
        <v>-2278620</v>
      </c>
    </row>
    <row r="15" spans="1:10" x14ac:dyDescent="0.1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7606978.8499999996</v>
      </c>
    </row>
    <row r="18" spans="1:22" x14ac:dyDescent="0.15">
      <c r="G18" s="1" t="s">
        <v>12</v>
      </c>
      <c r="H18" s="2"/>
      <c r="I18" s="15">
        <v>9777108</v>
      </c>
    </row>
    <row r="19" spans="1:22" x14ac:dyDescent="0.15">
      <c r="A19" s="2"/>
      <c r="G19" s="1" t="s">
        <v>24</v>
      </c>
      <c r="H19" s="2"/>
      <c r="I19" s="15">
        <f>I17+I18-I16</f>
        <v>15384086.850000001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62240.52</v>
      </c>
      <c r="N21" s="2"/>
    </row>
    <row r="22" spans="1:22" x14ac:dyDescent="0.15">
      <c r="G22" s="1"/>
      <c r="H22" s="1" t="s">
        <v>39</v>
      </c>
      <c r="I22" s="15">
        <v>264454.53999999998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1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-250759</v>
      </c>
    </row>
    <row r="39" spans="1:23" x14ac:dyDescent="0.1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1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1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1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1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1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15">
      <c r="B14" s="2"/>
      <c r="G14" s="1"/>
      <c r="H14" s="1" t="s">
        <v>31</v>
      </c>
      <c r="I14" s="15">
        <v>-3775080</v>
      </c>
    </row>
    <row r="15" spans="1:10" x14ac:dyDescent="0.1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7970981.2699999996</v>
      </c>
    </row>
    <row r="18" spans="1:22" x14ac:dyDescent="0.15">
      <c r="G18" s="1" t="s">
        <v>12</v>
      </c>
      <c r="H18" s="2"/>
      <c r="I18" s="15">
        <v>9302856</v>
      </c>
    </row>
    <row r="19" spans="1:22" x14ac:dyDescent="0.15">
      <c r="A19" s="2"/>
      <c r="G19" s="1" t="s">
        <v>24</v>
      </c>
      <c r="H19" s="2"/>
      <c r="I19" s="15">
        <f>I17+I18-I16</f>
        <v>15273837.27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263928.28999999998</v>
      </c>
      <c r="N21" s="2"/>
    </row>
    <row r="22" spans="1:22" x14ac:dyDescent="0.15">
      <c r="G22" s="1"/>
      <c r="H22" s="1" t="s">
        <v>39</v>
      </c>
      <c r="I22" s="15">
        <v>62119.1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1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111444</v>
      </c>
    </row>
    <row r="39" spans="1:23" x14ac:dyDescent="0.1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1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1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1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1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15">
      <c r="B14" s="2"/>
      <c r="G14" s="1"/>
      <c r="H14" s="1" t="s">
        <v>31</v>
      </c>
      <c r="I14" s="15">
        <v>-2253240</v>
      </c>
    </row>
    <row r="15" spans="1:10" x14ac:dyDescent="0.1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8935761.7300000004</v>
      </c>
    </row>
    <row r="18" spans="1:22" x14ac:dyDescent="0.15">
      <c r="G18" s="1" t="s">
        <v>12</v>
      </c>
      <c r="H18" s="2"/>
      <c r="I18" s="15">
        <v>8037792</v>
      </c>
    </row>
    <row r="19" spans="1:22" x14ac:dyDescent="0.15">
      <c r="A19" s="2"/>
      <c r="G19" s="1" t="s">
        <v>24</v>
      </c>
      <c r="H19" s="2"/>
      <c r="I19" s="15">
        <f>I17+I18-I16</f>
        <v>14973553.73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263176.36</v>
      </c>
      <c r="N21" s="2"/>
    </row>
    <row r="22" spans="1:22" x14ac:dyDescent="0.15">
      <c r="G22" s="1"/>
      <c r="H22" s="1" t="s">
        <v>39</v>
      </c>
      <c r="I22" s="15">
        <v>61945.64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1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349373</v>
      </c>
    </row>
    <row r="39" spans="1:23" x14ac:dyDescent="0.1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1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1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1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6867945.8700000001</v>
      </c>
    </row>
    <row r="18" spans="1:22" x14ac:dyDescent="0.15">
      <c r="G18" s="1" t="s">
        <v>12</v>
      </c>
      <c r="H18" s="2"/>
      <c r="I18" s="15">
        <v>8021832</v>
      </c>
    </row>
    <row r="19" spans="1:22" x14ac:dyDescent="0.15">
      <c r="A19" s="2"/>
      <c r="G19" s="1" t="s">
        <v>24</v>
      </c>
      <c r="H19" s="2"/>
      <c r="I19" s="15">
        <f>I17+I18-I16</f>
        <v>14889777.870000001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262503.84999999998</v>
      </c>
      <c r="N21" s="2"/>
    </row>
    <row r="22" spans="1:22" x14ac:dyDescent="0.15">
      <c r="G22" s="1"/>
      <c r="H22" s="1" t="s">
        <v>39</v>
      </c>
      <c r="I22" s="15">
        <v>61790.5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1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589042</v>
      </c>
    </row>
    <row r="39" spans="1:23" x14ac:dyDescent="0.1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1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1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1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1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7521574.5199999996</v>
      </c>
    </row>
    <row r="18" spans="1:22" x14ac:dyDescent="0.15">
      <c r="G18" s="1" t="s">
        <v>12</v>
      </c>
      <c r="H18" s="2"/>
      <c r="I18" s="15">
        <v>6895248</v>
      </c>
    </row>
    <row r="19" spans="1:22" x14ac:dyDescent="0.15">
      <c r="A19" s="2"/>
      <c r="G19" s="1" t="s">
        <v>24</v>
      </c>
      <c r="H19" s="2"/>
      <c r="I19" s="15">
        <f>I17+I18-I16</f>
        <v>14416822.52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261690.4</v>
      </c>
      <c r="N21" s="2"/>
    </row>
    <row r="22" spans="1:22" x14ac:dyDescent="0.15">
      <c r="G22" s="1"/>
      <c r="H22" s="1" t="s">
        <v>39</v>
      </c>
      <c r="I22" s="15">
        <v>61602.85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1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730362</v>
      </c>
    </row>
    <row r="39" spans="1:23" x14ac:dyDescent="0.1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1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1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1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7805385.8200000003</v>
      </c>
    </row>
    <row r="18" spans="1:22" x14ac:dyDescent="0.15">
      <c r="G18" s="1" t="s">
        <v>12</v>
      </c>
      <c r="H18" s="2"/>
      <c r="I18" s="15">
        <v>6418104</v>
      </c>
    </row>
    <row r="19" spans="1:22" x14ac:dyDescent="0.15">
      <c r="A19" s="2"/>
      <c r="G19" s="1" t="s">
        <v>24</v>
      </c>
      <c r="H19" s="2"/>
      <c r="I19" s="15">
        <f>I17+I18-I16</f>
        <v>14223489.82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261030.26</v>
      </c>
      <c r="N21" s="2"/>
    </row>
    <row r="22" spans="1:22" x14ac:dyDescent="0.15">
      <c r="G22" s="1"/>
      <c r="H22" s="1" t="s">
        <v>39</v>
      </c>
      <c r="I22" s="15">
        <v>61450.55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1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487860</v>
      </c>
    </row>
    <row r="39" spans="1:23" x14ac:dyDescent="0.1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1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1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1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1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1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1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1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5967711.75</v>
      </c>
    </row>
    <row r="18" spans="1:22" x14ac:dyDescent="0.15">
      <c r="G18" s="1" t="s">
        <v>12</v>
      </c>
      <c r="H18" s="2"/>
      <c r="I18" s="15">
        <v>17054136</v>
      </c>
    </row>
    <row r="19" spans="1:22" x14ac:dyDescent="0.15">
      <c r="A19" s="2"/>
      <c r="G19" s="1" t="s">
        <v>24</v>
      </c>
      <c r="H19" s="2"/>
      <c r="I19" s="15">
        <f>I18+I17-I16</f>
        <v>13021847.75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431410.83</v>
      </c>
      <c r="N21" s="2"/>
    </row>
    <row r="22" spans="1:22" x14ac:dyDescent="0.15">
      <c r="G22" s="1"/>
      <c r="H22" s="1" t="s">
        <v>39</v>
      </c>
      <c r="I22" s="15">
        <v>101408.69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1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15">
      <c r="A27" s="1" t="s">
        <v>90</v>
      </c>
      <c r="B27" s="2">
        <f>$B$13+$E$10+$I$25</f>
        <v>1581977.3499999996</v>
      </c>
    </row>
    <row r="28" spans="1:22" x14ac:dyDescent="0.15">
      <c r="A28" s="1" t="s">
        <v>356</v>
      </c>
      <c r="B28" s="2">
        <f>B12+E8+I26</f>
        <v>3579.55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390555</v>
      </c>
    </row>
    <row r="39" spans="1:23" x14ac:dyDescent="0.1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1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1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1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1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15">
      <c r="B14" s="2"/>
      <c r="G14" s="1"/>
      <c r="H14" s="1" t="s">
        <v>31</v>
      </c>
      <c r="I14" s="15">
        <v>-738480</v>
      </c>
    </row>
    <row r="15" spans="1:10" x14ac:dyDescent="0.1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7686799.3499999996</v>
      </c>
    </row>
    <row r="18" spans="1:22" x14ac:dyDescent="0.15">
      <c r="G18" s="1" t="s">
        <v>12</v>
      </c>
      <c r="H18" s="2"/>
      <c r="I18" s="15">
        <v>6574860</v>
      </c>
    </row>
    <row r="19" spans="1:22" x14ac:dyDescent="0.15">
      <c r="A19" s="2"/>
      <c r="G19" s="1" t="s">
        <v>24</v>
      </c>
      <c r="H19" s="2"/>
      <c r="I19" s="15">
        <f>I17+I18-I16</f>
        <v>14261659.35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260590.19</v>
      </c>
      <c r="N21" s="2"/>
    </row>
    <row r="22" spans="1:22" x14ac:dyDescent="0.15">
      <c r="G22" s="1"/>
      <c r="H22" s="1" t="s">
        <v>39</v>
      </c>
      <c r="I22" s="15">
        <v>61349.02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1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868988</v>
      </c>
    </row>
    <row r="39" spans="1:23" x14ac:dyDescent="0.1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1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1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1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1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15">
      <c r="B14" s="2"/>
      <c r="G14" s="1"/>
      <c r="H14" s="1" t="s">
        <v>31</v>
      </c>
      <c r="I14" s="15">
        <v>-730200</v>
      </c>
    </row>
    <row r="15" spans="1:10" x14ac:dyDescent="0.1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6772050.9100000001</v>
      </c>
    </row>
    <row r="18" spans="1:22" x14ac:dyDescent="0.15">
      <c r="G18" s="1" t="s">
        <v>12</v>
      </c>
      <c r="H18" s="2"/>
      <c r="I18" s="15">
        <v>7076232</v>
      </c>
    </row>
    <row r="19" spans="1:22" x14ac:dyDescent="0.15">
      <c r="A19" s="2"/>
      <c r="G19" s="1" t="s">
        <v>24</v>
      </c>
      <c r="H19" s="2"/>
      <c r="I19" s="15">
        <f>I17+I18-I16</f>
        <v>13848282.91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260297.33</v>
      </c>
      <c r="N21" s="2"/>
    </row>
    <row r="22" spans="1:22" x14ac:dyDescent="0.15">
      <c r="G22" s="1"/>
      <c r="H22" s="1" t="s">
        <v>39</v>
      </c>
      <c r="I22" s="15">
        <v>61281.46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1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932687</v>
      </c>
    </row>
    <row r="39" spans="1:23" x14ac:dyDescent="0.1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1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1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1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1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1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15">
      <c r="B14" s="2"/>
      <c r="G14" s="1"/>
      <c r="H14" s="1" t="s">
        <v>31</v>
      </c>
      <c r="I14" s="15">
        <v>-2186040</v>
      </c>
    </row>
    <row r="15" spans="1:10" x14ac:dyDescent="0.1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6704611.9900000002</v>
      </c>
    </row>
    <row r="18" spans="1:22" x14ac:dyDescent="0.15">
      <c r="G18" s="1" t="s">
        <v>12</v>
      </c>
      <c r="H18" s="2"/>
      <c r="I18" s="15">
        <v>7244940</v>
      </c>
    </row>
    <row r="19" spans="1:22" x14ac:dyDescent="0.15">
      <c r="A19" s="2"/>
      <c r="G19" s="1" t="s">
        <v>24</v>
      </c>
      <c r="H19" s="2"/>
      <c r="I19" s="15">
        <f>I17+I18-I16</f>
        <v>13949551.99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259638.19</v>
      </c>
      <c r="N21" s="2"/>
    </row>
    <row r="22" spans="1:22" x14ac:dyDescent="0.15">
      <c r="G22" s="1"/>
      <c r="H22" s="1" t="s">
        <v>39</v>
      </c>
      <c r="I22" s="15">
        <v>61129.38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1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53702</v>
      </c>
    </row>
    <row r="39" spans="1:23" x14ac:dyDescent="0.1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1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1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1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1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15">
      <c r="B14" s="2"/>
      <c r="G14" s="1"/>
      <c r="H14" s="1" t="s">
        <v>31</v>
      </c>
      <c r="I14" s="15">
        <v>-5920680</v>
      </c>
    </row>
    <row r="15" spans="1:10" x14ac:dyDescent="0.1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7116431.5700000003</v>
      </c>
    </row>
    <row r="18" spans="1:22" x14ac:dyDescent="0.15">
      <c r="G18" s="1" t="s">
        <v>12</v>
      </c>
      <c r="H18" s="2"/>
      <c r="I18" s="15">
        <v>6996012</v>
      </c>
    </row>
    <row r="19" spans="1:22" x14ac:dyDescent="0.15">
      <c r="A19" s="2"/>
      <c r="G19" s="1" t="s">
        <v>24</v>
      </c>
      <c r="H19" s="2"/>
      <c r="I19" s="15">
        <f>I17+I18-I16</f>
        <v>14112443.57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258686.36</v>
      </c>
      <c r="N21" s="2"/>
    </row>
    <row r="22" spans="1:22" x14ac:dyDescent="0.15">
      <c r="G22" s="1"/>
      <c r="H22" s="1" t="s">
        <v>39</v>
      </c>
      <c r="I22" s="15">
        <v>60909.8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1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-144788</v>
      </c>
    </row>
    <row r="39" spans="1:23" x14ac:dyDescent="0.1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1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1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1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1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1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15">
      <c r="B14" s="2"/>
      <c r="G14" s="1"/>
      <c r="H14" s="1" t="s">
        <v>31</v>
      </c>
      <c r="I14" s="15">
        <v>-7449600</v>
      </c>
    </row>
    <row r="15" spans="1:10" x14ac:dyDescent="0.1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7333595.54</v>
      </c>
    </row>
    <row r="18" spans="1:22" x14ac:dyDescent="0.15">
      <c r="G18" s="1" t="s">
        <v>12</v>
      </c>
      <c r="H18" s="2"/>
      <c r="I18" s="15">
        <v>7073712</v>
      </c>
    </row>
    <row r="19" spans="1:22" x14ac:dyDescent="0.15">
      <c r="A19" s="2"/>
      <c r="G19" s="1" t="s">
        <v>24</v>
      </c>
      <c r="H19" s="2"/>
      <c r="I19" s="15">
        <f>I18+I17-I16</f>
        <v>14407307.539999999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258101.35</v>
      </c>
      <c r="N21" s="2"/>
    </row>
    <row r="22" spans="1:22" x14ac:dyDescent="0.15">
      <c r="G22" s="1"/>
      <c r="H22" s="1" t="s">
        <v>39</v>
      </c>
      <c r="I22" s="15">
        <v>60774.83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1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1078826</v>
      </c>
    </row>
    <row r="39" spans="1:23" x14ac:dyDescent="0.1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1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1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1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1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15">
      <c r="B14" s="2"/>
      <c r="G14" s="1"/>
      <c r="H14" s="1" t="s">
        <v>31</v>
      </c>
      <c r="I14" s="15">
        <v>-8973840</v>
      </c>
    </row>
    <row r="15" spans="1:10" x14ac:dyDescent="0.1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6984988.4500000002</v>
      </c>
    </row>
    <row r="18" spans="1:22" x14ac:dyDescent="0.15">
      <c r="G18" s="1" t="s">
        <v>12</v>
      </c>
      <c r="H18" s="2"/>
      <c r="I18" s="15">
        <v>7363836</v>
      </c>
    </row>
    <row r="19" spans="1:22" x14ac:dyDescent="0.15">
      <c r="A19" s="2"/>
      <c r="G19" s="1" t="s">
        <v>24</v>
      </c>
      <c r="H19" s="2"/>
      <c r="I19" s="15">
        <f>I18+I17-I16</f>
        <v>14348824.449999999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256909.78</v>
      </c>
      <c r="N21" s="2"/>
    </row>
    <row r="22" spans="1:22" x14ac:dyDescent="0.15">
      <c r="G22" s="1"/>
      <c r="H22" s="1" t="s">
        <v>39</v>
      </c>
      <c r="I22" s="15">
        <v>60499.92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1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376858</v>
      </c>
    </row>
    <row r="39" spans="1:23" x14ac:dyDescent="0.1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1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1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1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1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1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15">
      <c r="B14" s="2"/>
      <c r="G14" s="1"/>
      <c r="H14" s="1" t="s">
        <v>31</v>
      </c>
      <c r="I14" s="15">
        <v>-6782940</v>
      </c>
    </row>
    <row r="15" spans="1:10" x14ac:dyDescent="0.1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8390440.3900000006</v>
      </c>
    </row>
    <row r="18" spans="1:22" x14ac:dyDescent="0.15">
      <c r="G18" s="1" t="s">
        <v>12</v>
      </c>
      <c r="H18" s="2"/>
      <c r="I18" s="15">
        <v>6051684</v>
      </c>
    </row>
    <row r="19" spans="1:22" x14ac:dyDescent="0.15">
      <c r="A19" s="2"/>
      <c r="G19" s="1" t="s">
        <v>24</v>
      </c>
      <c r="H19" s="2"/>
      <c r="I19" s="15">
        <f>I18+I17-I16</f>
        <v>14442124.390000001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255271.49</v>
      </c>
      <c r="N21" s="2"/>
    </row>
    <row r="22" spans="1:22" x14ac:dyDescent="0.15">
      <c r="G22" s="1"/>
      <c r="H22" s="1" t="s">
        <v>39</v>
      </c>
      <c r="I22" s="15">
        <v>60121.98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1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321249</v>
      </c>
    </row>
    <row r="39" spans="1:23" x14ac:dyDescent="0.1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1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1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1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15">
      <c r="B14" s="2"/>
      <c r="G14" s="1"/>
      <c r="H14" s="1" t="s">
        <v>31</v>
      </c>
      <c r="I14" s="15">
        <v>-11193300</v>
      </c>
    </row>
    <row r="15" spans="1:10" x14ac:dyDescent="0.1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9821013.0199999996</v>
      </c>
    </row>
    <row r="18" spans="1:22" x14ac:dyDescent="0.15">
      <c r="G18" s="1" t="s">
        <v>12</v>
      </c>
      <c r="H18" s="2"/>
      <c r="I18" s="15">
        <v>6446448</v>
      </c>
    </row>
    <row r="19" spans="1:22" x14ac:dyDescent="0.15">
      <c r="A19" s="2"/>
      <c r="G19" s="1" t="s">
        <v>24</v>
      </c>
      <c r="H19" s="2"/>
      <c r="I19" s="15">
        <f>I18+I17-I16</f>
        <v>14267461.02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254601.22</v>
      </c>
      <c r="N21" s="2"/>
    </row>
    <row r="22" spans="1:22" x14ac:dyDescent="0.15">
      <c r="G22" s="1"/>
      <c r="H22" s="1" t="s">
        <v>39</v>
      </c>
      <c r="I22" s="15">
        <v>59967.35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1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318806</v>
      </c>
    </row>
    <row r="39" spans="1:23" x14ac:dyDescent="0.1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1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1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1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1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15">
      <c r="B14" s="2"/>
      <c r="G14" s="1"/>
      <c r="H14" s="1" t="s">
        <v>31</v>
      </c>
      <c r="I14" s="15">
        <v>-3670620</v>
      </c>
    </row>
    <row r="15" spans="1:10" x14ac:dyDescent="0.1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12756343.289999999</v>
      </c>
    </row>
    <row r="18" spans="1:22" x14ac:dyDescent="0.15">
      <c r="G18" s="1" t="s">
        <v>12</v>
      </c>
      <c r="H18" s="2"/>
      <c r="I18" s="15">
        <v>6246408</v>
      </c>
    </row>
    <row r="19" spans="1:22" x14ac:dyDescent="0.15">
      <c r="A19" s="2"/>
      <c r="G19" s="1" t="s">
        <v>24</v>
      </c>
      <c r="H19" s="2"/>
      <c r="I19" s="15">
        <f>I18+I17-I16</f>
        <v>14002751.289999999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253195.63</v>
      </c>
      <c r="N21" s="2"/>
    </row>
    <row r="22" spans="1:22" x14ac:dyDescent="0.15">
      <c r="G22" s="1"/>
      <c r="H22" s="1" t="s">
        <v>39</v>
      </c>
      <c r="I22" s="15">
        <v>59643.08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1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-189900</v>
      </c>
    </row>
    <row r="39" spans="1:23" x14ac:dyDescent="0.1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1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1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1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1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15">
      <c r="B14" s="2"/>
      <c r="G14" s="1"/>
      <c r="H14" s="1" t="s">
        <v>31</v>
      </c>
      <c r="I14" s="15">
        <v>-5088060</v>
      </c>
    </row>
    <row r="15" spans="1:10" x14ac:dyDescent="0.1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13053470.880000001</v>
      </c>
    </row>
    <row r="18" spans="1:22" x14ac:dyDescent="0.15">
      <c r="G18" s="1" t="s">
        <v>12</v>
      </c>
      <c r="H18" s="2"/>
      <c r="I18" s="15">
        <v>5753664</v>
      </c>
    </row>
    <row r="19" spans="1:22" x14ac:dyDescent="0.15">
      <c r="A19" s="2"/>
      <c r="G19" s="1" t="s">
        <v>24</v>
      </c>
      <c r="H19" s="2"/>
      <c r="I19" s="15">
        <f>I18+I17-I16</f>
        <v>13807134.880000003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252833.28</v>
      </c>
      <c r="N21" s="2"/>
    </row>
    <row r="22" spans="1:22" x14ac:dyDescent="0.15">
      <c r="G22" s="1"/>
      <c r="H22" s="1" t="s">
        <v>39</v>
      </c>
      <c r="I22" s="15">
        <v>59559.49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1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264148</v>
      </c>
    </row>
    <row r="39" spans="1:23" x14ac:dyDescent="0.1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1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1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1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1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1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1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1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5041865.8899999997</v>
      </c>
    </row>
    <row r="18" spans="1:22" x14ac:dyDescent="0.15">
      <c r="G18" s="1" t="s">
        <v>12</v>
      </c>
      <c r="H18" s="2"/>
      <c r="I18" s="15">
        <v>18127827</v>
      </c>
    </row>
    <row r="19" spans="1:22" x14ac:dyDescent="0.15">
      <c r="A19" s="2"/>
      <c r="G19" s="1" t="s">
        <v>24</v>
      </c>
      <c r="H19" s="2"/>
      <c r="I19" s="15">
        <f>I18+I17-I16</f>
        <v>13169692.890000001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430005.83</v>
      </c>
      <c r="N21" s="2"/>
    </row>
    <row r="22" spans="1:22" x14ac:dyDescent="0.15">
      <c r="G22" s="1"/>
      <c r="H22" s="1" t="s">
        <v>39</v>
      </c>
      <c r="I22" s="15">
        <v>101084.55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1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15">
      <c r="A27" s="1" t="s">
        <v>90</v>
      </c>
      <c r="B27" s="2">
        <f>$B$13+$E$10+$I$25</f>
        <v>1576992.7999999996</v>
      </c>
    </row>
    <row r="28" spans="1:22" x14ac:dyDescent="0.15">
      <c r="A28" s="1" t="s">
        <v>356</v>
      </c>
      <c r="B28" s="2">
        <f>B12+E8+I26</f>
        <v>1919.23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96187</v>
      </c>
    </row>
    <row r="39" spans="1:23" x14ac:dyDescent="0.1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1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1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1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1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1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1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15">
      <c r="B14" s="2"/>
      <c r="G14" s="1"/>
      <c r="H14" s="1" t="s">
        <v>31</v>
      </c>
      <c r="I14" s="15">
        <v>-5045580</v>
      </c>
    </row>
    <row r="15" spans="1:10" x14ac:dyDescent="0.1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13251570.66</v>
      </c>
    </row>
    <row r="18" spans="1:22" x14ac:dyDescent="0.15">
      <c r="G18" s="1" t="s">
        <v>12</v>
      </c>
      <c r="H18" s="2"/>
      <c r="I18" s="15">
        <v>5464032</v>
      </c>
    </row>
    <row r="19" spans="1:22" x14ac:dyDescent="0.15">
      <c r="A19" s="2"/>
      <c r="G19" s="1" t="s">
        <v>24</v>
      </c>
      <c r="H19" s="2"/>
      <c r="I19" s="15">
        <f>I18+I17-I16</f>
        <v>13715602.66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252253.41</v>
      </c>
      <c r="N21" s="2"/>
    </row>
    <row r="22" spans="1:22" x14ac:dyDescent="0.15">
      <c r="G22" s="1"/>
      <c r="H22" s="1" t="s">
        <v>39</v>
      </c>
      <c r="I22" s="15">
        <v>59425.71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1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198231</v>
      </c>
    </row>
    <row r="39" spans="1:23" x14ac:dyDescent="0.1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1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1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1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1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1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15">
      <c r="B14" s="2"/>
      <c r="G14" s="1"/>
      <c r="H14" s="1" t="s">
        <v>31</v>
      </c>
      <c r="I14" s="15">
        <v>-8773200</v>
      </c>
    </row>
    <row r="15" spans="1:10" x14ac:dyDescent="0.1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13263163.310000001</v>
      </c>
    </row>
    <row r="18" spans="1:22" x14ac:dyDescent="0.15">
      <c r="G18" s="1" t="s">
        <v>12</v>
      </c>
      <c r="H18" s="2"/>
      <c r="I18" s="15">
        <v>5668260</v>
      </c>
    </row>
    <row r="19" spans="1:22" x14ac:dyDescent="0.15">
      <c r="A19" s="2"/>
      <c r="G19" s="1" t="s">
        <v>24</v>
      </c>
      <c r="H19" s="2"/>
      <c r="I19" s="15">
        <f>I18+I17-I16</f>
        <v>13931423.310000002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251817.15</v>
      </c>
      <c r="N21" s="2"/>
    </row>
    <row r="22" spans="1:22" x14ac:dyDescent="0.15">
      <c r="G22" s="1"/>
      <c r="H22" s="1" t="s">
        <v>39</v>
      </c>
      <c r="I22" s="15">
        <v>59325.06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1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45663</v>
      </c>
    </row>
    <row r="39" spans="1:23" x14ac:dyDescent="0.1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1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1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1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1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1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1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15">
      <c r="B14" s="2"/>
      <c r="G14" s="1"/>
      <c r="H14" s="1" t="s">
        <v>31</v>
      </c>
      <c r="I14" s="15">
        <v>-5922000</v>
      </c>
    </row>
    <row r="15" spans="1:10" x14ac:dyDescent="0.1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12722925.49</v>
      </c>
    </row>
    <row r="18" spans="1:22" x14ac:dyDescent="0.15">
      <c r="G18" s="1" t="s">
        <v>12</v>
      </c>
      <c r="H18" s="2"/>
      <c r="I18" s="15">
        <v>6268212</v>
      </c>
    </row>
    <row r="19" spans="1:22" x14ac:dyDescent="0.15">
      <c r="A19" s="2"/>
      <c r="G19" s="1" t="s">
        <v>24</v>
      </c>
      <c r="H19" s="2"/>
      <c r="I19" s="15">
        <f>I18+I17-I16</f>
        <v>13991137.490000002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249189.51</v>
      </c>
      <c r="N21" s="2"/>
    </row>
    <row r="22" spans="1:22" x14ac:dyDescent="0.15">
      <c r="G22" s="1"/>
      <c r="H22" s="1" t="s">
        <v>39</v>
      </c>
      <c r="I22" s="15">
        <v>58718.879999999997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1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59965</v>
      </c>
    </row>
    <row r="39" spans="1:23" x14ac:dyDescent="0.1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1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1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1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1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1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15">
      <c r="B14" s="2"/>
      <c r="G14" s="1"/>
      <c r="H14" s="1" t="s">
        <v>31</v>
      </c>
      <c r="I14" s="2">
        <v>-8787780</v>
      </c>
    </row>
    <row r="15" spans="1:10" x14ac:dyDescent="0.15">
      <c r="A15" s="1"/>
      <c r="B15" s="2"/>
      <c r="G15" s="1"/>
      <c r="H15" s="1" t="s">
        <v>32</v>
      </c>
      <c r="I15" s="2">
        <f>I14+I13</f>
        <v>30247500</v>
      </c>
    </row>
    <row r="16" spans="1:10" x14ac:dyDescent="0.15">
      <c r="A16" s="1"/>
      <c r="B16" s="2"/>
      <c r="G16" s="1" t="s">
        <v>5</v>
      </c>
      <c r="H16" s="2"/>
      <c r="I16" s="2">
        <v>9000000</v>
      </c>
    </row>
    <row r="17" spans="1:22" x14ac:dyDescent="0.15">
      <c r="A17" s="6"/>
      <c r="B17" s="2"/>
      <c r="G17" s="1" t="s">
        <v>26</v>
      </c>
      <c r="H17" s="2"/>
      <c r="I17" s="2">
        <v>14932651.300000001</v>
      </c>
    </row>
    <row r="18" spans="1:22" x14ac:dyDescent="0.15">
      <c r="G18" s="1" t="s">
        <v>12</v>
      </c>
      <c r="H18" s="2"/>
      <c r="I18" s="2">
        <v>7807056</v>
      </c>
    </row>
    <row r="19" spans="1:22" x14ac:dyDescent="0.15">
      <c r="A19" s="2"/>
      <c r="G19" s="1" t="s">
        <v>24</v>
      </c>
      <c r="H19" s="2"/>
      <c r="I19" s="2">
        <f>I18+I17-I16</f>
        <v>13739707.300000001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247950.51</v>
      </c>
      <c r="N21" s="2"/>
    </row>
    <row r="22" spans="1:22" x14ac:dyDescent="0.15">
      <c r="G22" s="1"/>
      <c r="H22" s="1" t="s">
        <v>39</v>
      </c>
      <c r="I22" s="2">
        <v>58433.07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1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814326</v>
      </c>
    </row>
    <row r="39" spans="1:23" x14ac:dyDescent="0.1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1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1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1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1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1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1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1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15">
      <c r="B14" s="2"/>
      <c r="G14" s="1"/>
      <c r="H14" s="1" t="s">
        <v>31</v>
      </c>
      <c r="I14" s="2">
        <v>-7308000</v>
      </c>
    </row>
    <row r="15" spans="1:10" x14ac:dyDescent="0.15">
      <c r="A15" s="1"/>
      <c r="B15" s="2"/>
      <c r="G15" s="1"/>
      <c r="H15" s="1" t="s">
        <v>32</v>
      </c>
      <c r="I15" s="2">
        <f>I14+I13</f>
        <v>30869520</v>
      </c>
    </row>
    <row r="16" spans="1:10" x14ac:dyDescent="0.15">
      <c r="A16" s="1"/>
      <c r="B16" s="2"/>
      <c r="G16" s="1" t="s">
        <v>5</v>
      </c>
      <c r="H16" s="2"/>
      <c r="I16" s="2">
        <v>9000000</v>
      </c>
    </row>
    <row r="17" spans="1:22" x14ac:dyDescent="0.15">
      <c r="A17" s="6"/>
      <c r="B17" s="2"/>
      <c r="G17" s="1" t="s">
        <v>26</v>
      </c>
      <c r="H17" s="2"/>
      <c r="I17" s="2">
        <v>15006819.58</v>
      </c>
    </row>
    <row r="18" spans="1:22" x14ac:dyDescent="0.15">
      <c r="G18" s="1" t="s">
        <v>12</v>
      </c>
      <c r="H18" s="2"/>
      <c r="I18" s="2">
        <v>7626840</v>
      </c>
    </row>
    <row r="19" spans="1:22" x14ac:dyDescent="0.15">
      <c r="A19" s="2"/>
      <c r="G19" s="1" t="s">
        <v>24</v>
      </c>
      <c r="H19" s="2"/>
      <c r="I19" s="2">
        <f>I18+I17-I16</f>
        <v>13633659.579999998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247151.68</v>
      </c>
      <c r="N21" s="2"/>
    </row>
    <row r="22" spans="1:22" x14ac:dyDescent="0.15">
      <c r="G22" s="1"/>
      <c r="H22" s="1" t="s">
        <v>39</v>
      </c>
      <c r="I22" s="2">
        <v>58248.79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1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-231584</v>
      </c>
    </row>
    <row r="39" spans="1:23" x14ac:dyDescent="0.1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1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1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1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1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15">
      <c r="B14" s="2"/>
      <c r="G14" s="1"/>
      <c r="H14" s="1" t="s">
        <v>31</v>
      </c>
      <c r="I14" s="2">
        <v>-1434480</v>
      </c>
    </row>
    <row r="15" spans="1:10" x14ac:dyDescent="0.15">
      <c r="A15" s="1"/>
      <c r="B15" s="2"/>
      <c r="G15" s="1"/>
      <c r="H15" s="1" t="s">
        <v>32</v>
      </c>
      <c r="I15" s="2">
        <f>I14+I13</f>
        <v>78682320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12655613.060000001</v>
      </c>
    </row>
    <row r="18" spans="1:22" x14ac:dyDescent="0.15">
      <c r="G18" s="1" t="s">
        <v>12</v>
      </c>
      <c r="H18" s="2"/>
      <c r="I18" s="2">
        <v>16023360</v>
      </c>
    </row>
    <row r="19" spans="1:22" x14ac:dyDescent="0.15">
      <c r="A19" s="2"/>
      <c r="G19" s="1" t="s">
        <v>24</v>
      </c>
      <c r="H19" s="2"/>
      <c r="I19" s="2">
        <f>I18+I17-I16</f>
        <v>11678973.060000002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241172.04</v>
      </c>
      <c r="N21" s="2"/>
    </row>
    <row r="22" spans="1:22" x14ac:dyDescent="0.15">
      <c r="G22" s="1"/>
      <c r="H22" s="1" t="s">
        <v>39</v>
      </c>
      <c r="I22" s="2">
        <v>56869.31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1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-4845115</v>
      </c>
    </row>
    <row r="39" spans="1:23" x14ac:dyDescent="0.1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1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4.25" x14ac:dyDescent="0.15">
      <c r="A56" s="7" t="s">
        <v>109</v>
      </c>
    </row>
    <row r="57" spans="1:14" x14ac:dyDescent="0.1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1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1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1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1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1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1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1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1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1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76730160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18357632.600000001</v>
      </c>
    </row>
    <row r="18" spans="1:22" x14ac:dyDescent="0.15">
      <c r="G18" s="1" t="s">
        <v>12</v>
      </c>
      <c r="H18" s="2"/>
      <c r="I18" s="2">
        <v>15346032</v>
      </c>
    </row>
    <row r="19" spans="1:22" x14ac:dyDescent="0.15">
      <c r="A19" s="2"/>
      <c r="G19" s="1" t="s">
        <v>24</v>
      </c>
      <c r="H19" s="2"/>
      <c r="I19" s="2">
        <f>I18+I17-I16</f>
        <v>11703664.600000001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240112.04</v>
      </c>
      <c r="N21" s="2"/>
    </row>
    <row r="22" spans="1:22" x14ac:dyDescent="0.15">
      <c r="G22" s="1"/>
      <c r="H22" s="1" t="s">
        <v>39</v>
      </c>
      <c r="I22" s="2">
        <v>56624.77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1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713930</v>
      </c>
    </row>
    <row r="39" spans="1:23" x14ac:dyDescent="0.1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1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1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1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1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1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1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7610188.5700000003</v>
      </c>
    </row>
    <row r="18" spans="1:22" x14ac:dyDescent="0.15">
      <c r="G18" s="1" t="s">
        <v>12</v>
      </c>
      <c r="H18" s="2"/>
      <c r="I18" s="15">
        <v>16133715</v>
      </c>
    </row>
    <row r="19" spans="1:22" x14ac:dyDescent="0.15">
      <c r="A19" s="2"/>
      <c r="G19" s="1" t="s">
        <v>24</v>
      </c>
      <c r="H19" s="2"/>
      <c r="I19" s="15">
        <f>I18+I17-I16</f>
        <v>13743903.57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427740.24</v>
      </c>
      <c r="N21" s="2"/>
    </row>
    <row r="22" spans="1:22" x14ac:dyDescent="0.15">
      <c r="G22" s="1"/>
      <c r="H22" s="1" t="s">
        <v>39</v>
      </c>
      <c r="I22" s="15">
        <v>100561.87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1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1572807.9799999995</v>
      </c>
    </row>
    <row r="28" spans="1:22" x14ac:dyDescent="0.15">
      <c r="A28" s="1" t="s">
        <v>356</v>
      </c>
      <c r="B28" s="2">
        <f>B12+E8+I26</f>
        <v>1001.9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53289</v>
      </c>
    </row>
    <row r="39" spans="1:23" x14ac:dyDescent="0.1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1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1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1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1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1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11755882.18</v>
      </c>
    </row>
    <row r="18" spans="1:22" x14ac:dyDescent="0.15">
      <c r="G18" s="1" t="s">
        <v>12</v>
      </c>
      <c r="H18" s="2"/>
      <c r="I18" s="2">
        <v>20676648</v>
      </c>
    </row>
    <row r="19" spans="1:22" x14ac:dyDescent="0.15">
      <c r="A19" s="2"/>
      <c r="G19" s="1" t="s">
        <v>24</v>
      </c>
      <c r="H19" s="2"/>
      <c r="I19" s="2">
        <f>I18+I17-I16</f>
        <v>10432530.18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237179.3</v>
      </c>
      <c r="N21" s="2"/>
    </row>
    <row r="22" spans="1:22" x14ac:dyDescent="0.15">
      <c r="G22" s="1"/>
      <c r="H22" s="1" t="s">
        <v>39</v>
      </c>
      <c r="I22" s="2">
        <v>55948.19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1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72295</v>
      </c>
    </row>
    <row r="39" spans="1:23" x14ac:dyDescent="0.1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1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1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1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1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1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10768912.51</v>
      </c>
    </row>
    <row r="18" spans="1:22" x14ac:dyDescent="0.15">
      <c r="G18" s="1" t="s">
        <v>12</v>
      </c>
      <c r="H18" s="2"/>
      <c r="I18" s="2">
        <v>21150984</v>
      </c>
    </row>
    <row r="19" spans="1:22" x14ac:dyDescent="0.15">
      <c r="A19" s="2"/>
      <c r="G19" s="1" t="s">
        <v>24</v>
      </c>
      <c r="H19" s="2"/>
      <c r="I19" s="2">
        <f>I18+I17-I16</f>
        <v>9919896.5099999979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236475.71</v>
      </c>
      <c r="N21" s="2"/>
    </row>
    <row r="22" spans="1:22" x14ac:dyDescent="0.15">
      <c r="G22" s="1"/>
      <c r="H22" s="1" t="s">
        <v>39</v>
      </c>
      <c r="I22" s="2">
        <v>55785.86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1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5186832</v>
      </c>
    </row>
    <row r="39" spans="1:23" x14ac:dyDescent="0.1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1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1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1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1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15">
      <c r="B14" s="2"/>
      <c r="G14" s="1"/>
      <c r="H14" s="1" t="s">
        <v>31</v>
      </c>
      <c r="I14" s="2">
        <v>-706080</v>
      </c>
    </row>
    <row r="15" spans="1:10" x14ac:dyDescent="0.1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13661099.779999999</v>
      </c>
    </row>
    <row r="18" spans="1:22" x14ac:dyDescent="0.15">
      <c r="G18" s="1" t="s">
        <v>12</v>
      </c>
      <c r="H18" s="2"/>
      <c r="I18" s="2">
        <v>21121524</v>
      </c>
    </row>
    <row r="19" spans="1:22" x14ac:dyDescent="0.15">
      <c r="A19" s="2"/>
      <c r="G19" s="1" t="s">
        <v>24</v>
      </c>
      <c r="H19" s="2"/>
      <c r="I19" s="2">
        <f>I18+I17-I16</f>
        <v>9782623.7800000012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235989.03</v>
      </c>
      <c r="N21" s="2"/>
    </row>
    <row r="22" spans="1:22" x14ac:dyDescent="0.15">
      <c r="G22" s="1"/>
      <c r="H22" s="1" t="s">
        <v>39</v>
      </c>
      <c r="I22" s="2">
        <v>55673.59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1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5783285</v>
      </c>
    </row>
    <row r="39" spans="1:23" x14ac:dyDescent="0.1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1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1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1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1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15">
      <c r="B14" s="2"/>
      <c r="G14" s="1"/>
      <c r="H14" s="1" t="s">
        <v>31</v>
      </c>
      <c r="I14" s="2">
        <v>-3548100</v>
      </c>
    </row>
    <row r="15" spans="1:10" x14ac:dyDescent="0.1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13914482.83</v>
      </c>
    </row>
    <row r="18" spans="1:22" x14ac:dyDescent="0.15">
      <c r="G18" s="1" t="s">
        <v>12</v>
      </c>
      <c r="H18" s="2"/>
      <c r="I18" s="2">
        <v>21233148</v>
      </c>
    </row>
    <row r="19" spans="1:22" x14ac:dyDescent="0.15">
      <c r="A19" s="2"/>
      <c r="G19" s="1" t="s">
        <v>24</v>
      </c>
      <c r="H19" s="2"/>
      <c r="I19" s="2">
        <f>I18+I17-I16</f>
        <v>10147630.829999998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234736.06</v>
      </c>
      <c r="N21" s="2"/>
    </row>
    <row r="22" spans="1:22" x14ac:dyDescent="0.15">
      <c r="G22" s="1"/>
      <c r="H22" s="1" t="s">
        <v>39</v>
      </c>
      <c r="I22" s="2">
        <v>55384.54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1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6014357</v>
      </c>
    </row>
    <row r="39" spans="1:23" x14ac:dyDescent="0.1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1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1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1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1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1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15">
      <c r="B14" s="2"/>
      <c r="G14" s="1"/>
      <c r="H14" s="1" t="s">
        <v>31</v>
      </c>
      <c r="I14" s="2">
        <v>-2136960</v>
      </c>
    </row>
    <row r="15" spans="1:10" x14ac:dyDescent="0.1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13661035.609999999</v>
      </c>
    </row>
    <row r="18" spans="1:22" x14ac:dyDescent="0.15">
      <c r="G18" s="1" t="s">
        <v>12</v>
      </c>
      <c r="H18" s="2"/>
      <c r="I18" s="2">
        <v>21880164</v>
      </c>
    </row>
    <row r="19" spans="1:22" x14ac:dyDescent="0.15">
      <c r="A19" s="2"/>
      <c r="G19" s="1" t="s">
        <v>24</v>
      </c>
      <c r="H19" s="2"/>
      <c r="I19" s="2">
        <f>I18+I17-I16</f>
        <v>10541199.609999999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234173.49</v>
      </c>
      <c r="N21" s="2"/>
    </row>
    <row r="22" spans="1:22" x14ac:dyDescent="0.15">
      <c r="G22" s="1"/>
      <c r="H22" s="1" t="s">
        <v>39</v>
      </c>
      <c r="I22" s="2">
        <v>55254.76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1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4470049</v>
      </c>
    </row>
    <row r="39" spans="1:23" x14ac:dyDescent="0.1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1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1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1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1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1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15">
      <c r="B14" s="2"/>
      <c r="G14" s="1"/>
      <c r="H14" s="1" t="s">
        <v>31</v>
      </c>
      <c r="I14" s="2">
        <v>-2110920</v>
      </c>
    </row>
    <row r="15" spans="1:10" x14ac:dyDescent="0.1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16890872.59</v>
      </c>
    </row>
    <row r="18" spans="1:22" x14ac:dyDescent="0.15">
      <c r="G18" s="1" t="s">
        <v>12</v>
      </c>
      <c r="H18" s="2"/>
      <c r="I18" s="2">
        <v>24552264</v>
      </c>
    </row>
    <row r="19" spans="1:22" x14ac:dyDescent="0.15">
      <c r="A19" s="2"/>
      <c r="G19" s="1" t="s">
        <v>24</v>
      </c>
      <c r="H19" s="2"/>
      <c r="I19" s="2">
        <f>I18+I17-I16</f>
        <v>10443136.590000004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232561.12</v>
      </c>
      <c r="N21" s="2"/>
    </row>
    <row r="22" spans="1:22" x14ac:dyDescent="0.15">
      <c r="G22" s="1"/>
      <c r="H22" s="1" t="s">
        <v>39</v>
      </c>
      <c r="I22" s="2">
        <v>54882.78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1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5912845</v>
      </c>
    </row>
    <row r="39" spans="1:23" x14ac:dyDescent="0.1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1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1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1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1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1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15">
      <c r="B14" s="2"/>
      <c r="G14" s="1"/>
      <c r="H14" s="1" t="s">
        <v>31</v>
      </c>
      <c r="I14" s="2">
        <v>-6301860</v>
      </c>
    </row>
    <row r="15" spans="1:10" x14ac:dyDescent="0.1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14519101.82</v>
      </c>
    </row>
    <row r="18" spans="1:22" x14ac:dyDescent="0.15">
      <c r="G18" s="1" t="s">
        <v>12</v>
      </c>
      <c r="H18" s="2"/>
      <c r="I18" s="2">
        <v>26575440</v>
      </c>
    </row>
    <row r="19" spans="1:22" x14ac:dyDescent="0.15">
      <c r="A19" s="2"/>
      <c r="G19" s="1" t="s">
        <v>24</v>
      </c>
      <c r="H19" s="2"/>
      <c r="I19" s="2">
        <f>I18+I17-I16</f>
        <v>10094541.82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230514.24</v>
      </c>
      <c r="N21" s="2"/>
    </row>
    <row r="22" spans="1:22" x14ac:dyDescent="0.15">
      <c r="G22" s="1"/>
      <c r="H22" s="1" t="s">
        <v>39</v>
      </c>
      <c r="I22" s="2">
        <v>54410.55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1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6788894</v>
      </c>
    </row>
    <row r="39" spans="1:23" x14ac:dyDescent="0.1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1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1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1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1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15">
      <c r="B14" s="2"/>
      <c r="G14" s="1"/>
      <c r="H14" s="1" t="s">
        <v>31</v>
      </c>
      <c r="I14" s="2">
        <v>-5601600</v>
      </c>
    </row>
    <row r="15" spans="1:10" x14ac:dyDescent="0.1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6626032.75</v>
      </c>
    </row>
    <row r="18" spans="1:22" x14ac:dyDescent="0.15">
      <c r="G18" s="1" t="s">
        <v>12</v>
      </c>
      <c r="H18" s="2"/>
      <c r="I18" s="2">
        <v>32411412</v>
      </c>
    </row>
    <row r="19" spans="1:22" x14ac:dyDescent="0.15">
      <c r="A19" s="2"/>
      <c r="G19" s="1" t="s">
        <v>24</v>
      </c>
      <c r="H19" s="2"/>
      <c r="I19" s="2">
        <f>I18+I17-I16</f>
        <v>8037444.75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224983.51</v>
      </c>
      <c r="N21" s="2"/>
    </row>
    <row r="22" spans="1:22" x14ac:dyDescent="0.15">
      <c r="G22" s="1"/>
      <c r="H22" s="1" t="s">
        <v>39</v>
      </c>
      <c r="I22" s="2">
        <v>53134.62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1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8839294</v>
      </c>
    </row>
    <row r="39" spans="1:23" x14ac:dyDescent="0.1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1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1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1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1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15">
      <c r="B14" s="2"/>
      <c r="G14" s="1"/>
      <c r="H14" s="1" t="s">
        <v>31</v>
      </c>
      <c r="I14" s="2">
        <v>-2031300</v>
      </c>
    </row>
    <row r="15" spans="1:10" x14ac:dyDescent="0.1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38">
        <v>6325893.3200000003</v>
      </c>
    </row>
    <row r="18" spans="1:22" x14ac:dyDescent="0.15">
      <c r="G18" s="1" t="s">
        <v>12</v>
      </c>
      <c r="H18" s="2"/>
      <c r="I18" s="2">
        <v>31407420</v>
      </c>
    </row>
    <row r="19" spans="1:22" x14ac:dyDescent="0.15">
      <c r="A19" s="2"/>
      <c r="G19" s="1" t="s">
        <v>24</v>
      </c>
      <c r="H19" s="2"/>
      <c r="I19" s="2">
        <f>I18+I17-I16</f>
        <v>6733313.3200000003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223806.4</v>
      </c>
      <c r="N21" s="2"/>
    </row>
    <row r="22" spans="1:22" x14ac:dyDescent="0.15">
      <c r="G22" s="1"/>
      <c r="H22" s="1" t="s">
        <v>39</v>
      </c>
      <c r="I22" s="2">
        <v>52863.05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1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10758591</v>
      </c>
    </row>
    <row r="39" spans="1:23" x14ac:dyDescent="0.1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1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1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1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1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15">
      <c r="B14" s="2"/>
      <c r="G14" s="1"/>
      <c r="H14" s="1" t="s">
        <v>31</v>
      </c>
      <c r="I14" s="2">
        <v>-2723400</v>
      </c>
    </row>
    <row r="15" spans="1:10" x14ac:dyDescent="0.1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7585521.0800000001</v>
      </c>
    </row>
    <row r="18" spans="1:22" x14ac:dyDescent="0.15">
      <c r="G18" s="1" t="s">
        <v>12</v>
      </c>
      <c r="H18" s="2"/>
      <c r="I18" s="2">
        <v>30062088</v>
      </c>
    </row>
    <row r="19" spans="1:22" x14ac:dyDescent="0.15">
      <c r="A19" s="2"/>
      <c r="G19" s="1" t="s">
        <v>24</v>
      </c>
      <c r="H19" s="2"/>
      <c r="I19" s="2">
        <f>I18+I17-I16</f>
        <v>6647609.0799999982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222975.16</v>
      </c>
      <c r="N21" s="2"/>
    </row>
    <row r="22" spans="1:22" x14ac:dyDescent="0.15">
      <c r="G22" s="1"/>
      <c r="H22" s="1" t="s">
        <v>39</v>
      </c>
      <c r="I22" s="2">
        <v>52671.29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1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8843544</v>
      </c>
    </row>
    <row r="39" spans="1:23" x14ac:dyDescent="0.1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1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1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1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1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1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1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1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6154348.1100000003</v>
      </c>
    </row>
    <row r="18" spans="1:22" x14ac:dyDescent="0.15">
      <c r="G18" s="1" t="s">
        <v>12</v>
      </c>
      <c r="H18" s="2"/>
      <c r="I18" s="15">
        <v>16502787</v>
      </c>
    </row>
    <row r="19" spans="1:22" x14ac:dyDescent="0.15">
      <c r="A19" s="2"/>
      <c r="G19" s="1" t="s">
        <v>24</v>
      </c>
      <c r="H19" s="2"/>
      <c r="I19" s="15">
        <f>I18+I17-I16</f>
        <v>12657135.109999999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425991.12</v>
      </c>
      <c r="N21" s="2"/>
    </row>
    <row r="22" spans="1:22" x14ac:dyDescent="0.15">
      <c r="G22" s="1"/>
      <c r="H22" s="1" t="s">
        <v>39</v>
      </c>
      <c r="I22" s="15">
        <v>100158.33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1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15">
      <c r="A27" s="1" t="s">
        <v>90</v>
      </c>
      <c r="B27" s="2">
        <f>$B$13+$E$10+$I$25</f>
        <v>1569653.4199999995</v>
      </c>
    </row>
    <row r="28" spans="1:22" x14ac:dyDescent="0.15">
      <c r="A28" s="1" t="s">
        <v>356</v>
      </c>
      <c r="B28" s="2">
        <f>B12+E8+I26</f>
        <v>1581.41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373918</v>
      </c>
    </row>
    <row r="39" spans="1:23" x14ac:dyDescent="0.1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1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1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1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1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15">
      <c r="B14" s="2"/>
      <c r="G14" s="1"/>
      <c r="H14" s="1" t="s">
        <v>31</v>
      </c>
      <c r="I14" s="2">
        <v>-3413280</v>
      </c>
    </row>
    <row r="15" spans="1:10" x14ac:dyDescent="0.1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8010040.3300000001</v>
      </c>
    </row>
    <row r="18" spans="1:22" x14ac:dyDescent="0.15">
      <c r="G18" s="1" t="s">
        <v>12</v>
      </c>
      <c r="H18" s="2"/>
      <c r="I18" s="2">
        <v>29627496</v>
      </c>
    </row>
    <row r="19" spans="1:22" x14ac:dyDescent="0.15">
      <c r="A19" s="2"/>
      <c r="G19" s="1" t="s">
        <v>24</v>
      </c>
      <c r="H19" s="2"/>
      <c r="I19" s="2">
        <f>I18+I17-I16</f>
        <v>6637536.3299999982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52512.04</v>
      </c>
      <c r="N21" s="2"/>
    </row>
    <row r="22" spans="1:22" x14ac:dyDescent="0.15">
      <c r="G22" s="1"/>
      <c r="H22" s="1" t="s">
        <v>39</v>
      </c>
      <c r="I22" s="2">
        <v>222284.92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1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9240228</v>
      </c>
    </row>
    <row r="39" spans="1:23" x14ac:dyDescent="0.1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1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1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1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1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15">
      <c r="B14" s="2"/>
      <c r="G14" s="1"/>
      <c r="H14" s="1" t="s">
        <v>31</v>
      </c>
      <c r="I14" s="2">
        <v>-5444700</v>
      </c>
    </row>
    <row r="15" spans="1:10" x14ac:dyDescent="0.1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8188013.4699999997</v>
      </c>
    </row>
    <row r="18" spans="1:22" x14ac:dyDescent="0.15">
      <c r="G18" s="1" t="s">
        <v>12</v>
      </c>
      <c r="H18" s="2"/>
      <c r="I18" s="2">
        <v>28994964</v>
      </c>
    </row>
    <row r="19" spans="1:22" x14ac:dyDescent="0.15">
      <c r="A19" s="2"/>
      <c r="G19" s="1" t="s">
        <v>24</v>
      </c>
      <c r="H19" s="2"/>
      <c r="I19" s="2">
        <f>I18+I17-I16</f>
        <v>6182977.4699999988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219141.02</v>
      </c>
      <c r="N21" s="2"/>
    </row>
    <row r="22" spans="1:22" x14ac:dyDescent="0.15">
      <c r="G22" s="1"/>
      <c r="H22" s="1" t="s">
        <v>39</v>
      </c>
      <c r="I22" s="2">
        <v>51786.74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1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9374920</v>
      </c>
    </row>
    <row r="39" spans="1:23" x14ac:dyDescent="0.1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1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1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1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1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1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10417058.630000001</v>
      </c>
    </row>
    <row r="18" spans="1:22" x14ac:dyDescent="0.15">
      <c r="G18" s="1" t="s">
        <v>12</v>
      </c>
      <c r="H18" s="2"/>
      <c r="I18" s="2">
        <v>27375492</v>
      </c>
    </row>
    <row r="19" spans="1:22" x14ac:dyDescent="0.15">
      <c r="A19" s="2"/>
      <c r="G19" s="1" t="s">
        <v>24</v>
      </c>
      <c r="H19" s="2"/>
      <c r="I19" s="2">
        <f>I18+I17-I16</f>
        <v>6792550.6300000027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219141.02</v>
      </c>
      <c r="N21" s="2"/>
    </row>
    <row r="22" spans="1:22" x14ac:dyDescent="0.15">
      <c r="G22" s="1"/>
      <c r="H22" s="1" t="s">
        <v>39</v>
      </c>
      <c r="I22" s="2">
        <v>51786.74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1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9207964</v>
      </c>
    </row>
    <row r="39" spans="1:23" x14ac:dyDescent="0.1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1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1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1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1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1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10319587.52</v>
      </c>
    </row>
    <row r="18" spans="1:22" x14ac:dyDescent="0.15">
      <c r="G18" s="1" t="s">
        <v>12</v>
      </c>
      <c r="H18" s="2"/>
      <c r="I18" s="2">
        <v>28007220</v>
      </c>
    </row>
    <row r="19" spans="1:22" x14ac:dyDescent="0.15">
      <c r="A19" s="2"/>
      <c r="G19" s="1" t="s">
        <v>24</v>
      </c>
      <c r="H19" s="2"/>
      <c r="I19" s="2">
        <f>I18+I17-I16</f>
        <v>7326807.5199999958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218170.62</v>
      </c>
      <c r="N21" s="2"/>
    </row>
    <row r="22" spans="1:22" x14ac:dyDescent="0.15">
      <c r="G22" s="1"/>
      <c r="H22" s="1" t="s">
        <v>39</v>
      </c>
      <c r="I22" s="2">
        <v>51562.85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1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8617748</v>
      </c>
    </row>
    <row r="39" spans="1:23" x14ac:dyDescent="0.1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1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1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1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1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1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1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15">
      <c r="B14" s="2"/>
      <c r="G14" s="1"/>
      <c r="H14" s="1" t="s">
        <v>31</v>
      </c>
      <c r="I14" s="2">
        <v>-2769780</v>
      </c>
    </row>
    <row r="15" spans="1:10" x14ac:dyDescent="0.1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10738714.869999999</v>
      </c>
    </row>
    <row r="18" spans="1:22" x14ac:dyDescent="0.15">
      <c r="G18" s="1" t="s">
        <v>12</v>
      </c>
      <c r="H18" s="2"/>
      <c r="I18" s="2">
        <v>27947736</v>
      </c>
    </row>
    <row r="19" spans="1:22" x14ac:dyDescent="0.15">
      <c r="A19" s="2"/>
      <c r="G19" s="1" t="s">
        <v>24</v>
      </c>
      <c r="H19" s="2"/>
      <c r="I19" s="2">
        <f>I18+I17-I16</f>
        <v>7686450.8699999973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217549.18</v>
      </c>
      <c r="N21" s="2"/>
    </row>
    <row r="22" spans="1:22" x14ac:dyDescent="0.15">
      <c r="G22" s="1"/>
      <c r="H22" s="1" t="s">
        <v>39</v>
      </c>
      <c r="I22" s="2">
        <v>51419.5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1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8503369</v>
      </c>
    </row>
    <row r="39" spans="1:23" x14ac:dyDescent="0.1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1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1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1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1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1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1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15">
      <c r="B14" s="2"/>
      <c r="G14" s="1"/>
      <c r="H14" s="1" t="s">
        <v>31</v>
      </c>
      <c r="I14" s="2">
        <v>-4853520</v>
      </c>
    </row>
    <row r="15" spans="1:10" x14ac:dyDescent="0.1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10957633.6</v>
      </c>
    </row>
    <row r="18" spans="1:22" x14ac:dyDescent="0.15">
      <c r="G18" s="1" t="s">
        <v>12</v>
      </c>
      <c r="H18" s="2"/>
      <c r="I18" s="2">
        <v>28016004</v>
      </c>
    </row>
    <row r="19" spans="1:22" x14ac:dyDescent="0.15">
      <c r="A19" s="2"/>
      <c r="G19" s="1" t="s">
        <v>24</v>
      </c>
      <c r="H19" s="2"/>
      <c r="I19" s="2">
        <f>I18+I17-I16</f>
        <v>7973637.6000000015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217203.61</v>
      </c>
      <c r="N21" s="2"/>
    </row>
    <row r="22" spans="1:22" x14ac:dyDescent="0.15">
      <c r="G22" s="1"/>
      <c r="H22" s="1" t="s">
        <v>39</v>
      </c>
      <c r="I22" s="2">
        <v>51339.77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1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109297</v>
      </c>
    </row>
    <row r="39" spans="1:23" x14ac:dyDescent="0.1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1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1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1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2"/>
      <c r="H9" s="1"/>
    </row>
    <row r="10" spans="1:10" x14ac:dyDescent="0.1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1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15">
      <c r="B14" s="2"/>
      <c r="G14" s="1"/>
      <c r="H14" s="1" t="s">
        <v>31</v>
      </c>
      <c r="I14" s="2">
        <v>-6926280</v>
      </c>
    </row>
    <row r="15" spans="1:10" x14ac:dyDescent="0.1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10721311.210000001</v>
      </c>
    </row>
    <row r="18" spans="1:22" x14ac:dyDescent="0.15">
      <c r="G18" s="1" t="s">
        <v>12</v>
      </c>
      <c r="H18" s="2"/>
      <c r="I18" s="2">
        <v>28465560</v>
      </c>
    </row>
    <row r="19" spans="1:22" x14ac:dyDescent="0.15">
      <c r="A19" s="2"/>
      <c r="G19" s="1" t="s">
        <v>24</v>
      </c>
      <c r="H19" s="2"/>
      <c r="I19" s="2">
        <f>I18+I17-I16</f>
        <v>8186871.2100000009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216789.16</v>
      </c>
      <c r="N21" s="2"/>
    </row>
    <row r="22" spans="1:22" x14ac:dyDescent="0.15">
      <c r="G22" s="1"/>
      <c r="H22" s="1" t="s">
        <v>39</v>
      </c>
      <c r="I22" s="2">
        <v>51244.160000000003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1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1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1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1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1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15">
      <c r="B14" s="2"/>
      <c r="G14" s="1"/>
      <c r="H14" s="1" t="s">
        <v>31</v>
      </c>
      <c r="I14" s="2">
        <v>-6926280</v>
      </c>
    </row>
    <row r="15" spans="1:10" x14ac:dyDescent="0.1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10721311.210000001</v>
      </c>
    </row>
    <row r="18" spans="1:22" x14ac:dyDescent="0.15">
      <c r="G18" s="1" t="s">
        <v>12</v>
      </c>
      <c r="H18" s="2"/>
      <c r="I18" s="2">
        <v>28465560</v>
      </c>
    </row>
    <row r="19" spans="1:22" x14ac:dyDescent="0.15">
      <c r="A19" s="2"/>
      <c r="G19" s="1" t="s">
        <v>24</v>
      </c>
      <c r="H19" s="2"/>
      <c r="I19" s="2">
        <f>I18+I17-I16</f>
        <v>8186871.2100000009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216789.16</v>
      </c>
      <c r="N21" s="2"/>
    </row>
    <row r="22" spans="1:22" x14ac:dyDescent="0.15">
      <c r="G22" s="1"/>
      <c r="H22" s="1" t="s">
        <v>39</v>
      </c>
      <c r="I22" s="2">
        <v>51244.160000000003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1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1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1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1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1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15">
      <c r="B14" s="2"/>
      <c r="G14" s="1"/>
      <c r="H14" s="1" t="s">
        <v>31</v>
      </c>
      <c r="I14" s="2">
        <v>-4098240</v>
      </c>
    </row>
    <row r="15" spans="1:10" x14ac:dyDescent="0.1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15614719.550000001</v>
      </c>
    </row>
    <row r="18" spans="1:22" x14ac:dyDescent="0.15">
      <c r="G18" s="1" t="s">
        <v>12</v>
      </c>
      <c r="H18" s="2"/>
      <c r="I18" s="2">
        <v>28315164</v>
      </c>
    </row>
    <row r="19" spans="1:22" x14ac:dyDescent="0.15">
      <c r="A19" s="2"/>
      <c r="G19" s="1" t="s">
        <v>24</v>
      </c>
      <c r="H19" s="2"/>
      <c r="I19" s="2">
        <f>I18+I17-I16</f>
        <v>7929883.549999997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215890.45</v>
      </c>
      <c r="N21" s="2"/>
    </row>
    <row r="22" spans="1:22" x14ac:dyDescent="0.15">
      <c r="G22" s="1"/>
      <c r="H22" s="1" t="s">
        <v>39</v>
      </c>
      <c r="I22" s="2">
        <v>51036.82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1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4.25" x14ac:dyDescent="0.15">
      <c r="A54" s="34"/>
    </row>
    <row r="55" spans="1:14" ht="14.25" x14ac:dyDescent="0.15">
      <c r="A55" s="7" t="s">
        <v>109</v>
      </c>
    </row>
    <row r="56" spans="1:14" x14ac:dyDescent="0.1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1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1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1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1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1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1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15">
      <c r="A63" s="16"/>
      <c r="H63" s="32"/>
      <c r="I63" s="33"/>
    </row>
    <row r="64" spans="1:14" x14ac:dyDescent="0.1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1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1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1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1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15">
      <c r="B14" s="2"/>
      <c r="G14" s="1"/>
      <c r="H14" s="1" t="s">
        <v>31</v>
      </c>
      <c r="I14" s="2">
        <v>-700440</v>
      </c>
    </row>
    <row r="15" spans="1:10" x14ac:dyDescent="0.1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11328792.73</v>
      </c>
    </row>
    <row r="18" spans="1:22" x14ac:dyDescent="0.15">
      <c r="G18" s="1" t="s">
        <v>12</v>
      </c>
      <c r="H18" s="2"/>
      <c r="I18" s="2">
        <v>32286276</v>
      </c>
    </row>
    <row r="19" spans="1:22" x14ac:dyDescent="0.15">
      <c r="A19" s="2"/>
      <c r="G19" s="1" t="s">
        <v>24</v>
      </c>
      <c r="H19" s="2"/>
      <c r="I19" s="2">
        <f>I18+I17-I16</f>
        <v>7615068.7300000042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213245.38</v>
      </c>
      <c r="N21" s="2"/>
    </row>
    <row r="22" spans="1:22" x14ac:dyDescent="0.15">
      <c r="G22" s="1"/>
      <c r="H22" s="1" t="s">
        <v>39</v>
      </c>
      <c r="I22" s="2">
        <v>50426.64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1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6557064</v>
      </c>
    </row>
    <row r="39" spans="1:23" x14ac:dyDescent="0.1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1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1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1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15">
      <c r="A11" s="1" t="s">
        <v>84</v>
      </c>
      <c r="B11" s="2">
        <f>'20171219'!B11+'20171220'!B9</f>
        <v>1547526.7300000002</v>
      </c>
      <c r="E11" s="2"/>
    </row>
    <row r="12" spans="1:10" x14ac:dyDescent="0.1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1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15">
      <c r="A14" s="1" t="s">
        <v>333</v>
      </c>
      <c r="B14" s="3"/>
      <c r="G14" s="1" t="s">
        <v>36</v>
      </c>
      <c r="I14" s="2"/>
    </row>
    <row r="15" spans="1:10" x14ac:dyDescent="0.15">
      <c r="A15" s="1"/>
      <c r="B15" s="2"/>
      <c r="G15" s="1"/>
      <c r="H15" s="1" t="s">
        <v>30</v>
      </c>
      <c r="I15" s="15">
        <v>109421160</v>
      </c>
    </row>
    <row r="16" spans="1:10" x14ac:dyDescent="0.15">
      <c r="A16" s="1"/>
      <c r="B16" s="2"/>
      <c r="G16" s="1"/>
      <c r="H16" s="1" t="s">
        <v>31</v>
      </c>
      <c r="I16" s="15">
        <v>-6426360</v>
      </c>
    </row>
    <row r="17" spans="1:22" x14ac:dyDescent="0.1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15">
      <c r="G18" s="1" t="s">
        <v>5</v>
      </c>
      <c r="H18" s="2"/>
      <c r="I18" s="15">
        <v>10000000</v>
      </c>
    </row>
    <row r="19" spans="1:22" x14ac:dyDescent="0.15">
      <c r="A19" s="2"/>
      <c r="G19" s="1" t="s">
        <v>26</v>
      </c>
      <c r="H19" s="2"/>
      <c r="I19" s="15">
        <v>6192791.0800000001</v>
      </c>
    </row>
    <row r="20" spans="1:22" x14ac:dyDescent="0.15">
      <c r="D20" s="2"/>
      <c r="G20" s="1" t="s">
        <v>12</v>
      </c>
      <c r="H20" s="2"/>
      <c r="I20" s="15">
        <v>16391007</v>
      </c>
    </row>
    <row r="21" spans="1:22" x14ac:dyDescent="0.15">
      <c r="G21" s="1" t="s">
        <v>24</v>
      </c>
      <c r="H21" s="2"/>
      <c r="I21" s="15">
        <f>I20+I19-I18</f>
        <v>12583798.079999998</v>
      </c>
      <c r="N21" s="2"/>
    </row>
    <row r="22" spans="1:22" x14ac:dyDescent="0.15">
      <c r="G22" s="1" t="s">
        <v>33</v>
      </c>
      <c r="I22" s="15"/>
    </row>
    <row r="23" spans="1:22" x14ac:dyDescent="0.15">
      <c r="G23" s="1"/>
      <c r="H23" s="1" t="s">
        <v>38</v>
      </c>
      <c r="I23" s="15">
        <v>425756.2</v>
      </c>
      <c r="N23" s="2"/>
    </row>
    <row r="24" spans="1:22" x14ac:dyDescent="0.15">
      <c r="A24" s="8" t="s">
        <v>69</v>
      </c>
      <c r="G24" s="1"/>
      <c r="H24" s="1" t="s">
        <v>39</v>
      </c>
      <c r="I24" s="15">
        <v>100062.36</v>
      </c>
    </row>
    <row r="25" spans="1:22" x14ac:dyDescent="0.1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1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1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1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877293</v>
      </c>
    </row>
    <row r="39" spans="1:23" x14ac:dyDescent="0.1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1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1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1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15">
      <c r="B14" s="2"/>
      <c r="G14" s="1"/>
      <c r="H14" s="1" t="s">
        <v>31</v>
      </c>
      <c r="I14" s="2">
        <v>-698040</v>
      </c>
    </row>
    <row r="15" spans="1:10" x14ac:dyDescent="0.1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9576551.6799999997</v>
      </c>
    </row>
    <row r="18" spans="1:22" x14ac:dyDescent="0.15">
      <c r="G18" s="1" t="s">
        <v>12</v>
      </c>
      <c r="H18" s="2"/>
      <c r="I18" s="2">
        <v>33377148</v>
      </c>
    </row>
    <row r="19" spans="1:22" x14ac:dyDescent="0.15">
      <c r="A19" s="2"/>
      <c r="G19" s="1" t="s">
        <v>24</v>
      </c>
      <c r="H19" s="2"/>
      <c r="I19" s="2">
        <f>I18+I17-I16</f>
        <v>6953699.6799999997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212621.34</v>
      </c>
      <c r="N21" s="2"/>
    </row>
    <row r="22" spans="1:22" x14ac:dyDescent="0.15">
      <c r="G22" s="1"/>
      <c r="H22" s="1" t="s">
        <v>39</v>
      </c>
      <c r="I22" s="2">
        <v>50282.69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1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6373728</v>
      </c>
    </row>
    <row r="39" spans="1:23" x14ac:dyDescent="0.1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1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1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1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1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1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18">
        <v>13764553.48</v>
      </c>
    </row>
    <row r="18" spans="1:22" x14ac:dyDescent="0.15">
      <c r="G18" s="1" t="s">
        <v>12</v>
      </c>
      <c r="H18" s="2"/>
      <c r="I18" s="2">
        <v>33245028</v>
      </c>
    </row>
    <row r="19" spans="1:22" x14ac:dyDescent="0.15">
      <c r="A19" s="2"/>
      <c r="G19" s="1" t="s">
        <v>24</v>
      </c>
      <c r="H19" s="2"/>
      <c r="I19" s="2">
        <f>I18+I17-I16</f>
        <v>7009581.4800000042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212344.82</v>
      </c>
      <c r="N21" s="2"/>
    </row>
    <row r="22" spans="1:22" x14ac:dyDescent="0.15">
      <c r="G22" s="1"/>
      <c r="H22" s="1" t="s">
        <v>39</v>
      </c>
      <c r="I22" s="2">
        <v>50218.89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1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4236975</v>
      </c>
    </row>
    <row r="39" spans="1:23" x14ac:dyDescent="0.1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1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1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1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1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1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15">
      <c r="B14" s="2"/>
      <c r="G14" s="1"/>
      <c r="H14" s="1" t="s">
        <v>31</v>
      </c>
      <c r="I14" s="2">
        <v>-1397040</v>
      </c>
    </row>
    <row r="15" spans="1:10" x14ac:dyDescent="0.1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18">
        <v>13551315.43</v>
      </c>
    </row>
    <row r="18" spans="1:22" x14ac:dyDescent="0.15">
      <c r="G18" s="1" t="s">
        <v>12</v>
      </c>
      <c r="H18" s="2"/>
      <c r="I18" s="2">
        <v>33023028</v>
      </c>
    </row>
    <row r="19" spans="1:22" x14ac:dyDescent="0.15">
      <c r="A19" s="2"/>
      <c r="G19" s="1" t="s">
        <v>24</v>
      </c>
      <c r="H19" s="2"/>
      <c r="I19" s="2">
        <f>I18+I17-I16</f>
        <v>6574343.4299999997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210795.59</v>
      </c>
      <c r="N21" s="2"/>
    </row>
    <row r="22" spans="1:22" x14ac:dyDescent="0.15">
      <c r="G22" s="1"/>
      <c r="H22" s="1" t="s">
        <v>39</v>
      </c>
      <c r="I22" s="2">
        <v>49367.47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1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6143381</v>
      </c>
    </row>
    <row r="39" spans="1:23" x14ac:dyDescent="0.1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1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1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1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1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8441534.9000000004</v>
      </c>
    </row>
    <row r="18" spans="1:22" x14ac:dyDescent="0.15">
      <c r="G18" s="1" t="s">
        <v>12</v>
      </c>
      <c r="H18" s="2"/>
      <c r="I18" s="2">
        <v>32821824</v>
      </c>
    </row>
    <row r="19" spans="1:22" x14ac:dyDescent="0.15">
      <c r="A19" s="2"/>
      <c r="G19" s="1" t="s">
        <v>24</v>
      </c>
      <c r="H19" s="2"/>
      <c r="I19" s="2">
        <f>I18+I17-I16</f>
        <v>6263358.8999999985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210795.59</v>
      </c>
      <c r="N21" s="2"/>
    </row>
    <row r="22" spans="1:22" x14ac:dyDescent="0.15">
      <c r="G22" s="1"/>
      <c r="H22" s="1" t="s">
        <v>39</v>
      </c>
      <c r="I22" s="2">
        <v>49367.47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1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6373080</v>
      </c>
    </row>
    <row r="39" spans="1:23" x14ac:dyDescent="0.1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1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1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1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1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1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10832738.41</v>
      </c>
    </row>
    <row r="18" spans="1:22" x14ac:dyDescent="0.15">
      <c r="G18" s="1" t="s">
        <v>12</v>
      </c>
      <c r="H18" s="2"/>
      <c r="I18" s="2">
        <v>32056752</v>
      </c>
    </row>
    <row r="19" spans="1:22" x14ac:dyDescent="0.15">
      <c r="A19" s="2"/>
      <c r="G19" s="1" t="s">
        <v>24</v>
      </c>
      <c r="H19" s="2"/>
      <c r="I19" s="2">
        <f>I18+I17-I16</f>
        <v>7889490.4099999964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209133.21</v>
      </c>
      <c r="N21" s="2"/>
    </row>
    <row r="22" spans="1:22" x14ac:dyDescent="0.15">
      <c r="G22" s="1"/>
      <c r="H22" s="1" t="s">
        <v>39</v>
      </c>
      <c r="I22" s="2">
        <v>48983.96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1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4929231</v>
      </c>
    </row>
    <row r="39" spans="1:23" x14ac:dyDescent="0.1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1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1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1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1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12304149.66</v>
      </c>
    </row>
    <row r="18" spans="1:22" x14ac:dyDescent="0.15">
      <c r="G18" s="1" t="s">
        <v>12</v>
      </c>
      <c r="H18" s="2"/>
      <c r="I18" s="2">
        <v>31024020</v>
      </c>
    </row>
    <row r="19" spans="1:22" x14ac:dyDescent="0.15">
      <c r="A19" s="2"/>
      <c r="G19" s="1" t="s">
        <v>24</v>
      </c>
      <c r="H19" s="2"/>
      <c r="I19" s="2">
        <f>I18+I17-I16</f>
        <v>8328169.6599999964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208572.99</v>
      </c>
      <c r="N21" s="2"/>
    </row>
    <row r="22" spans="1:22" x14ac:dyDescent="0.15">
      <c r="G22" s="1"/>
      <c r="H22" s="1" t="s">
        <v>39</v>
      </c>
      <c r="I22" s="2">
        <v>48854.71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1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4079250</v>
      </c>
    </row>
    <row r="39" spans="1:23" x14ac:dyDescent="0.1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1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1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1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1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1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18">
        <v>7631384.9699999997</v>
      </c>
    </row>
    <row r="18" spans="1:22" x14ac:dyDescent="0.15">
      <c r="G18" s="1" t="s">
        <v>12</v>
      </c>
      <c r="H18" s="2"/>
      <c r="I18" s="2">
        <v>29783532</v>
      </c>
    </row>
    <row r="19" spans="1:22" x14ac:dyDescent="0.15">
      <c r="A19" s="2"/>
      <c r="G19" s="1" t="s">
        <v>24</v>
      </c>
      <c r="H19" s="2"/>
      <c r="I19" s="2">
        <f>I18+I17-I16</f>
        <v>8414916.9699999988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207245.23</v>
      </c>
      <c r="N21" s="2"/>
    </row>
    <row r="22" spans="1:22" x14ac:dyDescent="0.15">
      <c r="G22" s="1"/>
      <c r="H22" s="1" t="s">
        <v>39</v>
      </c>
      <c r="I22" s="2">
        <v>48548.4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1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8939366</v>
      </c>
    </row>
    <row r="39" spans="1:23" x14ac:dyDescent="0.1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1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1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1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1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1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18">
        <v>7631374.9699999997</v>
      </c>
    </row>
    <row r="18" spans="1:22" x14ac:dyDescent="0.15">
      <c r="G18" s="1" t="s">
        <v>12</v>
      </c>
      <c r="H18" s="2"/>
      <c r="I18" s="2">
        <v>29783532</v>
      </c>
    </row>
    <row r="19" spans="1:22" x14ac:dyDescent="0.15">
      <c r="A19" s="2"/>
      <c r="G19" s="1" t="s">
        <v>24</v>
      </c>
      <c r="H19" s="2"/>
      <c r="I19" s="2">
        <f>I18+I17-I16</f>
        <v>8414906.9699999988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206333.86</v>
      </c>
      <c r="N21" s="2"/>
    </row>
    <row r="22" spans="1:22" x14ac:dyDescent="0.15">
      <c r="G22" s="1"/>
      <c r="H22" s="1" t="s">
        <v>39</v>
      </c>
      <c r="I22" s="2">
        <v>48338.15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1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1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1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1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7749835.9299999997</v>
      </c>
    </row>
    <row r="18" spans="1:22" x14ac:dyDescent="0.15">
      <c r="G18" s="1" t="s">
        <v>12</v>
      </c>
      <c r="H18" s="2"/>
      <c r="I18" s="2">
        <v>30839076</v>
      </c>
    </row>
    <row r="19" spans="1:22" x14ac:dyDescent="0.15">
      <c r="A19" s="2"/>
      <c r="G19" s="1" t="s">
        <v>24</v>
      </c>
      <c r="H19" s="2"/>
      <c r="I19" s="2">
        <f>I18+I17-I16</f>
        <v>9588911.9299999997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205273.1</v>
      </c>
      <c r="N21" s="2"/>
    </row>
    <row r="22" spans="1:22" x14ac:dyDescent="0.15">
      <c r="G22" s="1"/>
      <c r="H22" s="1" t="s">
        <v>39</v>
      </c>
      <c r="I22" s="2">
        <v>48093.440000000002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1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1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1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1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15">
      <c r="B14" s="2"/>
      <c r="G14" s="1"/>
      <c r="H14" s="1" t="s">
        <v>31</v>
      </c>
      <c r="I14" s="2">
        <v>-4174260</v>
      </c>
    </row>
    <row r="15" spans="1:10" x14ac:dyDescent="0.1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7798356.3200000003</v>
      </c>
    </row>
    <row r="18" spans="1:22" x14ac:dyDescent="0.15">
      <c r="G18" s="1" t="s">
        <v>12</v>
      </c>
      <c r="H18" s="2"/>
      <c r="I18" s="2">
        <v>30890028</v>
      </c>
    </row>
    <row r="19" spans="1:22" x14ac:dyDescent="0.15">
      <c r="A19" s="2"/>
      <c r="G19" s="1" t="s">
        <v>24</v>
      </c>
      <c r="H19" s="2"/>
      <c r="I19" s="2">
        <f>I18+I17-I16</f>
        <v>9688384.3200000003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204009.96</v>
      </c>
      <c r="N21" s="2"/>
    </row>
    <row r="22" spans="1:22" x14ac:dyDescent="0.15">
      <c r="G22" s="1"/>
      <c r="H22" s="1" t="s">
        <v>39</v>
      </c>
      <c r="I22" s="2">
        <v>47802.05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1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-407367</v>
      </c>
    </row>
    <row r="39" spans="1:23" x14ac:dyDescent="0.1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1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1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1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1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1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1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11514035.800000001</v>
      </c>
    </row>
    <row r="18" spans="1:14" x14ac:dyDescent="0.15">
      <c r="G18" s="1" t="s">
        <v>12</v>
      </c>
      <c r="H18" s="2"/>
      <c r="I18" s="15">
        <v>10963908</v>
      </c>
    </row>
    <row r="19" spans="1:14" x14ac:dyDescent="0.15">
      <c r="A19" s="2"/>
      <c r="G19" s="1" t="s">
        <v>24</v>
      </c>
      <c r="H19" s="2"/>
      <c r="I19" s="15">
        <f>I18+I17-I16</f>
        <v>12477943.800000001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456768.36</v>
      </c>
      <c r="N21" s="2"/>
    </row>
    <row r="22" spans="1:14" x14ac:dyDescent="0.15">
      <c r="G22" s="1"/>
      <c r="H22" s="1" t="s">
        <v>39</v>
      </c>
      <c r="I22" s="15">
        <v>107258.64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1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1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15">
      <c r="A28" s="1" t="s">
        <v>356</v>
      </c>
      <c r="B28" s="2">
        <f>B12+E8+I26</f>
        <v>1416.55</v>
      </c>
    </row>
    <row r="29" spans="1:14" x14ac:dyDescent="0.15">
      <c r="A29" s="1" t="s">
        <v>383</v>
      </c>
      <c r="B29" s="2">
        <f>B15+E11+I27</f>
        <v>15633.7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1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-352901</v>
      </c>
    </row>
    <row r="44" spans="1:23" x14ac:dyDescent="0.15">
      <c r="A44" s="8" t="s">
        <v>233</v>
      </c>
      <c r="D44" s="1" t="s">
        <v>375</v>
      </c>
      <c r="E44" s="2">
        <v>21537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1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424830.56</v>
      </c>
      <c r="N21" s="2"/>
    </row>
    <row r="22" spans="1:22" x14ac:dyDescent="0.15">
      <c r="G22" s="1"/>
      <c r="H22" s="1" t="s">
        <v>39</v>
      </c>
      <c r="I22" s="15">
        <v>99806.86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1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1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2149269</v>
      </c>
    </row>
    <row r="39" spans="1:23" x14ac:dyDescent="0.1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1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1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1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1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1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13826599.49</v>
      </c>
    </row>
    <row r="18" spans="1:22" x14ac:dyDescent="0.15">
      <c r="G18" s="1" t="s">
        <v>12</v>
      </c>
      <c r="H18" s="2"/>
      <c r="I18" s="2">
        <v>29276880</v>
      </c>
    </row>
    <row r="19" spans="1:22" x14ac:dyDescent="0.15">
      <c r="A19" s="2"/>
      <c r="G19" s="1" t="s">
        <v>24</v>
      </c>
      <c r="H19" s="2"/>
      <c r="I19" s="2">
        <f>I18+I17-I16</f>
        <v>10103479.490000002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202604.71</v>
      </c>
      <c r="N21" s="2"/>
    </row>
    <row r="22" spans="1:22" x14ac:dyDescent="0.15">
      <c r="G22" s="1"/>
      <c r="H22" s="1" t="s">
        <v>39</v>
      </c>
      <c r="I22" s="2">
        <v>47477.88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1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5894409</v>
      </c>
    </row>
    <row r="39" spans="1:23" x14ac:dyDescent="0.1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1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1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1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1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1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13908187.6</v>
      </c>
    </row>
    <row r="18" spans="1:22" x14ac:dyDescent="0.15">
      <c r="G18" s="1" t="s">
        <v>12</v>
      </c>
      <c r="H18" s="2"/>
      <c r="I18" s="2">
        <v>29645208</v>
      </c>
    </row>
    <row r="19" spans="1:22" x14ac:dyDescent="0.15">
      <c r="A19" s="2"/>
      <c r="G19" s="1" t="s">
        <v>24</v>
      </c>
      <c r="H19" s="2"/>
      <c r="I19" s="2">
        <f>I18+I17-I16</f>
        <v>10553395.600000001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202465.54</v>
      </c>
      <c r="N21" s="2"/>
    </row>
    <row r="22" spans="1:22" x14ac:dyDescent="0.15">
      <c r="G22" s="1"/>
      <c r="H22" s="1" t="s">
        <v>39</v>
      </c>
      <c r="I22" s="2">
        <v>47445.77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1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5764813</v>
      </c>
    </row>
    <row r="39" spans="1:23" x14ac:dyDescent="0.1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1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1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1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1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1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1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15">
      <c r="B14" s="2"/>
      <c r="G14" s="1"/>
      <c r="H14" s="1" t="s">
        <v>31</v>
      </c>
      <c r="I14" s="2">
        <v>-2813280</v>
      </c>
    </row>
    <row r="15" spans="1:10" x14ac:dyDescent="0.1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12928840.42</v>
      </c>
    </row>
    <row r="18" spans="1:22" x14ac:dyDescent="0.15">
      <c r="G18" s="1" t="s">
        <v>12</v>
      </c>
      <c r="H18" s="2"/>
      <c r="I18" s="2">
        <v>30638076</v>
      </c>
    </row>
    <row r="19" spans="1:22" x14ac:dyDescent="0.15">
      <c r="A19" s="2"/>
      <c r="G19" s="1" t="s">
        <v>24</v>
      </c>
      <c r="H19" s="2"/>
      <c r="I19" s="2">
        <f>I18+I17-I16</f>
        <v>10566916.420000002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201547.37</v>
      </c>
      <c r="N21" s="2"/>
    </row>
    <row r="22" spans="1:22" x14ac:dyDescent="0.15">
      <c r="G22" s="1"/>
      <c r="H22" s="1" t="s">
        <v>39</v>
      </c>
      <c r="I22" s="2">
        <v>47233.95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1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6023899</v>
      </c>
    </row>
    <row r="39" spans="1:23" x14ac:dyDescent="0.1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1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1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1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1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1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1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15">
      <c r="B14" s="2"/>
      <c r="G14" s="1"/>
      <c r="H14" s="1" t="s">
        <v>31</v>
      </c>
      <c r="I14" s="2">
        <v>-7020120</v>
      </c>
    </row>
    <row r="15" spans="1:10" x14ac:dyDescent="0.1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12037574.529999999</v>
      </c>
    </row>
    <row r="18" spans="1:22" x14ac:dyDescent="0.15">
      <c r="G18" s="1" t="s">
        <v>12</v>
      </c>
      <c r="H18" s="2"/>
      <c r="I18" s="2">
        <v>31293984</v>
      </c>
    </row>
    <row r="19" spans="1:22" x14ac:dyDescent="0.15">
      <c r="A19" s="2"/>
      <c r="G19" s="1" t="s">
        <v>24</v>
      </c>
      <c r="H19" s="2"/>
      <c r="I19" s="2">
        <f>I18+I17-I16</f>
        <v>10331558.530000001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200775.37</v>
      </c>
      <c r="N21" s="2"/>
    </row>
    <row r="22" spans="1:22" x14ac:dyDescent="0.15">
      <c r="G22" s="1"/>
      <c r="H22" s="1" t="s">
        <v>39</v>
      </c>
      <c r="I22" s="2">
        <v>47055.839999999997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1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4894117</v>
      </c>
    </row>
    <row r="39" spans="1:23" x14ac:dyDescent="0.1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1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1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1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1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1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15">
      <c r="B14" s="2"/>
      <c r="G14" s="1"/>
      <c r="H14" s="1" t="s">
        <v>31</v>
      </c>
      <c r="I14" s="2">
        <v>-3492660</v>
      </c>
    </row>
    <row r="15" spans="1:10" x14ac:dyDescent="0.1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11067700.91</v>
      </c>
    </row>
    <row r="18" spans="1:22" x14ac:dyDescent="0.15">
      <c r="G18" s="1" t="s">
        <v>12</v>
      </c>
      <c r="H18" s="2"/>
      <c r="I18" s="2">
        <v>30684552</v>
      </c>
    </row>
    <row r="19" spans="1:22" x14ac:dyDescent="0.15">
      <c r="A19" s="2"/>
      <c r="G19" s="1" t="s">
        <v>24</v>
      </c>
      <c r="H19" s="2"/>
      <c r="I19" s="2">
        <f>I18+I17-I16</f>
        <v>8752252.9099999964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198601.96</v>
      </c>
      <c r="N21" s="2"/>
    </row>
    <row r="22" spans="1:22" x14ac:dyDescent="0.15">
      <c r="G22" s="1"/>
      <c r="H22" s="1" t="s">
        <v>39</v>
      </c>
      <c r="I22" s="2">
        <v>46554.46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1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4786055</v>
      </c>
    </row>
    <row r="39" spans="1:23" x14ac:dyDescent="0.1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1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1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1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1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1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15">
      <c r="B14" s="2"/>
      <c r="G14" s="1"/>
      <c r="H14" s="1" t="s">
        <v>31</v>
      </c>
      <c r="I14" s="2">
        <v>-4206420</v>
      </c>
    </row>
    <row r="15" spans="1:10" x14ac:dyDescent="0.1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8832893.3499999996</v>
      </c>
    </row>
    <row r="18" spans="1:22" x14ac:dyDescent="0.15">
      <c r="G18" s="1" t="s">
        <v>12</v>
      </c>
      <c r="H18" s="2"/>
      <c r="I18" s="2">
        <v>32609076</v>
      </c>
    </row>
    <row r="19" spans="1:22" x14ac:dyDescent="0.15">
      <c r="A19" s="2"/>
      <c r="G19" s="1" t="s">
        <v>24</v>
      </c>
      <c r="H19" s="2"/>
      <c r="I19" s="2">
        <f>I18+I17-I16</f>
        <v>8441969.3500000015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196580.24</v>
      </c>
    </row>
    <row r="22" spans="1:22" x14ac:dyDescent="0.15">
      <c r="G22" s="1"/>
      <c r="H22" s="1" t="s">
        <v>39</v>
      </c>
      <c r="I22" s="2">
        <v>46088.04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1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4456743</v>
      </c>
    </row>
    <row r="39" spans="1:23" x14ac:dyDescent="0.1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1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1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1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1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15">
      <c r="B14" s="2"/>
      <c r="G14" s="1"/>
      <c r="H14" s="1" t="s">
        <v>31</v>
      </c>
      <c r="I14" s="2">
        <v>-3469620</v>
      </c>
    </row>
    <row r="15" spans="1:10" x14ac:dyDescent="0.1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8624368.4000000004</v>
      </c>
    </row>
    <row r="18" spans="1:22" x14ac:dyDescent="0.15">
      <c r="G18" s="1" t="s">
        <v>12</v>
      </c>
      <c r="H18" s="2"/>
      <c r="I18" s="2">
        <v>32599452</v>
      </c>
    </row>
    <row r="19" spans="1:22" x14ac:dyDescent="0.15">
      <c r="A19" s="2"/>
      <c r="G19" s="1" t="s">
        <v>24</v>
      </c>
      <c r="H19" s="2"/>
      <c r="I19" s="2">
        <f>I18+I17-I16</f>
        <v>8223820.3999999985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194963.16</v>
      </c>
    </row>
    <row r="22" spans="1:22" x14ac:dyDescent="0.15">
      <c r="G22" s="1"/>
      <c r="H22" s="1" t="s">
        <v>39</v>
      </c>
      <c r="I22" s="2">
        <v>45714.99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1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4056526</v>
      </c>
    </row>
    <row r="39" spans="1:23" x14ac:dyDescent="0.1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1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1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1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1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424316.56</v>
      </c>
      <c r="N21" s="2"/>
    </row>
    <row r="22" spans="1:22" x14ac:dyDescent="0.15">
      <c r="G22" s="1"/>
      <c r="H22" s="1" t="s">
        <v>39</v>
      </c>
      <c r="I22" s="15">
        <v>99688.28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1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1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1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1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1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1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1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1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15">
      <c r="B14" s="2"/>
      <c r="G14" s="1"/>
      <c r="H14" s="1" t="s">
        <v>31</v>
      </c>
      <c r="I14" s="2">
        <v>-6314760</v>
      </c>
    </row>
    <row r="15" spans="1:10" x14ac:dyDescent="0.1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8719553.0500000007</v>
      </c>
    </row>
    <row r="18" spans="1:22" x14ac:dyDescent="0.15">
      <c r="G18" s="1" t="s">
        <v>12</v>
      </c>
      <c r="H18" s="2"/>
      <c r="I18" s="2">
        <v>32914644</v>
      </c>
    </row>
    <row r="19" spans="1:22" x14ac:dyDescent="0.15">
      <c r="A19" s="2"/>
      <c r="G19" s="1" t="s">
        <v>24</v>
      </c>
      <c r="H19" s="2"/>
      <c r="I19" s="2">
        <f>I18+I17-I16</f>
        <v>8634197.049999997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192719.2</v>
      </c>
    </row>
    <row r="22" spans="1:22" x14ac:dyDescent="0.15">
      <c r="G22" s="1"/>
      <c r="H22" s="1" t="s">
        <v>39</v>
      </c>
      <c r="I22" s="2">
        <v>45197.34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1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4136402</v>
      </c>
    </row>
    <row r="39" spans="1:23" x14ac:dyDescent="0.1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1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1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1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1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1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15">
      <c r="B14" s="2"/>
      <c r="G14" s="1"/>
      <c r="H14" s="1" t="s">
        <v>31</v>
      </c>
      <c r="I14" s="2">
        <v>-702600</v>
      </c>
    </row>
    <row r="15" spans="1:10" x14ac:dyDescent="0.1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15419376.550000001</v>
      </c>
    </row>
    <row r="18" spans="1:22" x14ac:dyDescent="0.15">
      <c r="G18" s="1" t="s">
        <v>12</v>
      </c>
      <c r="H18" s="2"/>
      <c r="I18" s="2">
        <v>31409208</v>
      </c>
    </row>
    <row r="19" spans="1:22" x14ac:dyDescent="0.15">
      <c r="A19" s="2"/>
      <c r="G19" s="1" t="s">
        <v>24</v>
      </c>
      <c r="H19" s="2"/>
      <c r="I19" s="2">
        <f>I18+I17-I16</f>
        <v>8828584.549999997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190675.43</v>
      </c>
    </row>
    <row r="22" spans="1:22" x14ac:dyDescent="0.15">
      <c r="G22" s="1"/>
      <c r="H22" s="1" t="s">
        <v>39</v>
      </c>
      <c r="I22" s="2">
        <v>44725.84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1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4762158</v>
      </c>
    </row>
    <row r="39" spans="1:23" x14ac:dyDescent="0.1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1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1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1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1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1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15">
      <c r="B14" s="2"/>
      <c r="G14" s="1"/>
      <c r="H14" s="1" t="s">
        <v>31</v>
      </c>
      <c r="I14" s="2">
        <v>-4855740</v>
      </c>
    </row>
    <row r="15" spans="1:10" x14ac:dyDescent="0.1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13960882.73</v>
      </c>
    </row>
    <row r="18" spans="1:22" x14ac:dyDescent="0.15">
      <c r="G18" s="1" t="s">
        <v>12</v>
      </c>
      <c r="H18" s="2"/>
      <c r="I18" s="2">
        <v>31389372</v>
      </c>
    </row>
    <row r="19" spans="1:22" x14ac:dyDescent="0.15">
      <c r="A19" s="2"/>
      <c r="G19" s="1" t="s">
        <v>24</v>
      </c>
      <c r="H19" s="2"/>
      <c r="I19" s="2">
        <f>I18+I17-I16</f>
        <v>7350254.7300000042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187597.02</v>
      </c>
    </row>
    <row r="22" spans="1:22" x14ac:dyDescent="0.15">
      <c r="G22" s="1"/>
      <c r="H22" s="1" t="s">
        <v>39</v>
      </c>
      <c r="I22" s="2">
        <v>44015.66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1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5152616</v>
      </c>
    </row>
    <row r="39" spans="1:23" x14ac:dyDescent="0.1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1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1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1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1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11675167.57</v>
      </c>
    </row>
    <row r="18" spans="1:22" x14ac:dyDescent="0.15">
      <c r="G18" s="1" t="s">
        <v>12</v>
      </c>
      <c r="H18" s="2"/>
      <c r="I18" s="2">
        <v>32957088</v>
      </c>
    </row>
    <row r="19" spans="1:22" x14ac:dyDescent="0.15">
      <c r="A19" s="2"/>
      <c r="G19" s="1" t="s">
        <v>24</v>
      </c>
      <c r="H19" s="2"/>
      <c r="I19" s="2">
        <f>I18+I17-I16</f>
        <v>6632255.5700000003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185300.31</v>
      </c>
    </row>
    <row r="22" spans="1:22" x14ac:dyDescent="0.15">
      <c r="G22" s="1"/>
      <c r="H22" s="1" t="s">
        <v>39</v>
      </c>
      <c r="I22" s="2">
        <v>43485.82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1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4537627</v>
      </c>
    </row>
    <row r="39" spans="1:23" x14ac:dyDescent="0.1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1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 t="s">
        <v>109</v>
      </c>
    </row>
    <row r="46" spans="1:23" x14ac:dyDescent="0.1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1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1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1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1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1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1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1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1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1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1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1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1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15">
      <c r="B14" s="2"/>
      <c r="G14" s="1"/>
      <c r="H14" s="1" t="s">
        <v>31</v>
      </c>
      <c r="I14" s="2">
        <v>-3418500</v>
      </c>
    </row>
    <row r="15" spans="1:10" x14ac:dyDescent="0.1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17263321.84</v>
      </c>
    </row>
    <row r="18" spans="1:22" x14ac:dyDescent="0.15">
      <c r="G18" s="1" t="s">
        <v>12</v>
      </c>
      <c r="H18" s="2"/>
      <c r="I18" s="2">
        <v>35569080</v>
      </c>
    </row>
    <row r="19" spans="1:22" x14ac:dyDescent="0.15">
      <c r="A19" s="2"/>
      <c r="G19" s="1" t="s">
        <v>24</v>
      </c>
      <c r="H19" s="2"/>
      <c r="I19" s="2">
        <f>I18+I17-I16</f>
        <v>7832401.8400000036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183222.86</v>
      </c>
    </row>
    <row r="22" spans="1:22" x14ac:dyDescent="0.15">
      <c r="G22" s="1"/>
      <c r="H22" s="1" t="s">
        <v>39</v>
      </c>
      <c r="I22" s="2">
        <v>43006.55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1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1546837</v>
      </c>
    </row>
    <row r="39" spans="1:23" x14ac:dyDescent="0.1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1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1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1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1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1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15">
      <c r="B14" s="2"/>
      <c r="G14" s="1"/>
      <c r="H14" s="1" t="s">
        <v>31</v>
      </c>
      <c r="I14" s="2">
        <v>-1392600</v>
      </c>
    </row>
    <row r="15" spans="1:10" x14ac:dyDescent="0.1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12236587.25</v>
      </c>
    </row>
    <row r="18" spans="1:22" x14ac:dyDescent="0.15">
      <c r="G18" s="1" t="s">
        <v>12</v>
      </c>
      <c r="H18" s="2"/>
      <c r="I18" s="2">
        <v>40122888</v>
      </c>
    </row>
    <row r="19" spans="1:22" x14ac:dyDescent="0.15">
      <c r="A19" s="2"/>
      <c r="G19" s="1" t="s">
        <v>24</v>
      </c>
      <c r="H19" s="2"/>
      <c r="I19" s="2">
        <f>I18+I17-I16</f>
        <v>7359475.25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180143.52</v>
      </c>
    </row>
    <row r="22" spans="1:22" x14ac:dyDescent="0.15">
      <c r="G22" s="1"/>
      <c r="H22" s="1" t="s">
        <v>39</v>
      </c>
      <c r="I22" s="2">
        <v>42296.14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1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2121039</v>
      </c>
    </row>
    <row r="39" spans="1:23" x14ac:dyDescent="0.1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1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1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1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1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1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15">
      <c r="B14" s="2"/>
      <c r="G14" s="1"/>
      <c r="H14" s="1" t="s">
        <v>31</v>
      </c>
      <c r="I14" s="2">
        <v>-4140900</v>
      </c>
    </row>
    <row r="15" spans="1:10" x14ac:dyDescent="0.1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21834758.359999999</v>
      </c>
    </row>
    <row r="18" spans="1:22" x14ac:dyDescent="0.15">
      <c r="G18" s="1" t="s">
        <v>12</v>
      </c>
      <c r="H18" s="2"/>
      <c r="I18" s="2">
        <v>40391364</v>
      </c>
    </row>
    <row r="19" spans="1:22" x14ac:dyDescent="0.15">
      <c r="A19" s="2"/>
      <c r="G19" s="1" t="s">
        <v>24</v>
      </c>
      <c r="H19" s="2"/>
      <c r="I19" s="2">
        <f>I18+I17-I16</f>
        <v>7226122.3599999994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179731.3</v>
      </c>
    </row>
    <row r="22" spans="1:22" x14ac:dyDescent="0.15">
      <c r="G22" s="1"/>
      <c r="H22" s="1" t="s">
        <v>39</v>
      </c>
      <c r="I22" s="2">
        <v>42201.03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1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2777672</v>
      </c>
    </row>
    <row r="39" spans="1:23" x14ac:dyDescent="0.1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1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1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1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1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15">
      <c r="B14" s="2"/>
      <c r="G14" s="1"/>
      <c r="H14" s="1" t="s">
        <v>31</v>
      </c>
      <c r="I14" s="2">
        <v>-1393980</v>
      </c>
    </row>
    <row r="15" spans="1:10" x14ac:dyDescent="0.1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12339532.99</v>
      </c>
    </row>
    <row r="18" spans="1:22" x14ac:dyDescent="0.15">
      <c r="G18" s="1" t="s">
        <v>12</v>
      </c>
      <c r="H18" s="2"/>
      <c r="I18" s="2">
        <v>52222236</v>
      </c>
    </row>
    <row r="19" spans="1:22" x14ac:dyDescent="0.15">
      <c r="A19" s="2"/>
      <c r="G19" s="1" t="s">
        <v>24</v>
      </c>
      <c r="H19" s="2"/>
      <c r="I19" s="2">
        <f>I18+I17-I16</f>
        <v>9561768.9900000021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168670.47</v>
      </c>
    </row>
    <row r="22" spans="1:22" x14ac:dyDescent="0.15">
      <c r="G22" s="1"/>
      <c r="H22" s="1" t="s">
        <v>39</v>
      </c>
      <c r="I22" s="2">
        <v>39649.4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1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2800189</v>
      </c>
    </row>
    <row r="39" spans="1:23" x14ac:dyDescent="0.1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1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1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1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1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1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15">
      <c r="B14" s="2"/>
      <c r="G14" s="1"/>
      <c r="H14" s="1" t="s">
        <v>31</v>
      </c>
      <c r="I14" s="2">
        <v>-684180</v>
      </c>
    </row>
    <row r="15" spans="1:10" x14ac:dyDescent="0.1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6970559.2999999998</v>
      </c>
    </row>
    <row r="18" spans="1:22" x14ac:dyDescent="0.15">
      <c r="G18" s="1" t="s">
        <v>12</v>
      </c>
      <c r="H18" s="2"/>
      <c r="I18" s="2">
        <v>54838992</v>
      </c>
    </row>
    <row r="19" spans="1:22" x14ac:dyDescent="0.15">
      <c r="A19" s="2"/>
      <c r="G19" s="1" t="s">
        <v>24</v>
      </c>
      <c r="H19" s="2"/>
      <c r="I19" s="2">
        <f>I18+I17-I16</f>
        <v>6809551.299999997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164642.29</v>
      </c>
    </row>
    <row r="22" spans="1:22" x14ac:dyDescent="0.15">
      <c r="G22" s="1"/>
      <c r="H22" s="1" t="s">
        <v>39</v>
      </c>
      <c r="I22" s="2">
        <v>38720.089999999997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1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2301148</v>
      </c>
    </row>
    <row r="39" spans="1:23" x14ac:dyDescent="0.1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1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1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1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1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7603573.5300000003</v>
      </c>
    </row>
    <row r="18" spans="1:22" x14ac:dyDescent="0.15">
      <c r="G18" s="1" t="s">
        <v>12</v>
      </c>
      <c r="H18" s="2"/>
      <c r="I18" s="2">
        <v>54342792</v>
      </c>
    </row>
    <row r="19" spans="1:22" x14ac:dyDescent="0.15">
      <c r="A19" s="2"/>
      <c r="G19" s="1" t="s">
        <v>24</v>
      </c>
      <c r="H19" s="2"/>
      <c r="I19" s="2">
        <f>I18+I17-I16</f>
        <v>6946365.5300000012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161637.42000000001</v>
      </c>
    </row>
    <row r="22" spans="1:22" x14ac:dyDescent="0.15">
      <c r="G22" s="1"/>
      <c r="H22" s="1" t="s">
        <v>39</v>
      </c>
      <c r="I22" s="2">
        <v>38026.86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1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4005070</v>
      </c>
    </row>
    <row r="39" spans="1:23" x14ac:dyDescent="0.1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1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1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1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1279233</v>
      </c>
    </row>
    <row r="39" spans="1:23" x14ac:dyDescent="0.1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1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1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1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1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15">
      <c r="B14" s="2"/>
      <c r="G14" s="1"/>
      <c r="H14" s="1" t="s">
        <v>31</v>
      </c>
      <c r="I14" s="2">
        <v>-3480960</v>
      </c>
    </row>
    <row r="15" spans="1:10" x14ac:dyDescent="0.1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8037883.7000000002</v>
      </c>
    </row>
    <row r="18" spans="1:22" x14ac:dyDescent="0.15">
      <c r="G18" s="1" t="s">
        <v>12</v>
      </c>
      <c r="H18" s="2"/>
      <c r="I18" s="2">
        <v>54526548</v>
      </c>
    </row>
    <row r="19" spans="1:22" x14ac:dyDescent="0.15">
      <c r="A19" s="2"/>
      <c r="G19" s="1" t="s">
        <v>24</v>
      </c>
      <c r="H19" s="2"/>
      <c r="I19" s="2">
        <f>I18+I17-I16</f>
        <v>7564431.700000003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160800.14000000001</v>
      </c>
    </row>
    <row r="22" spans="1:22" x14ac:dyDescent="0.15">
      <c r="G22" s="1"/>
      <c r="H22" s="1" t="s">
        <v>39</v>
      </c>
      <c r="I22" s="2">
        <v>37833.69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1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3942906</v>
      </c>
    </row>
    <row r="39" spans="1:23" x14ac:dyDescent="0.1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1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1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1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1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15">
      <c r="B14" s="2"/>
      <c r="G14" s="1"/>
      <c r="H14" s="1" t="s">
        <v>31</v>
      </c>
      <c r="I14" s="2">
        <v>-680640</v>
      </c>
    </row>
    <row r="15" spans="1:10" x14ac:dyDescent="0.1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3582435.28</v>
      </c>
    </row>
    <row r="18" spans="1:22" x14ac:dyDescent="0.15">
      <c r="G18" s="1" t="s">
        <v>12</v>
      </c>
      <c r="H18" s="2"/>
      <c r="I18" s="2">
        <v>56265288</v>
      </c>
    </row>
    <row r="19" spans="1:22" x14ac:dyDescent="0.15">
      <c r="A19" s="2"/>
      <c r="G19" s="1" t="s">
        <v>24</v>
      </c>
      <c r="H19" s="2"/>
      <c r="I19" s="2">
        <f>I18+I17-I16</f>
        <v>4847723.2800000012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155717.37</v>
      </c>
    </row>
    <row r="22" spans="1:22" x14ac:dyDescent="0.15">
      <c r="G22" s="1"/>
      <c r="H22" s="1" t="s">
        <v>39</v>
      </c>
      <c r="I22" s="2">
        <v>36661.11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1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2873255</v>
      </c>
    </row>
    <row r="39" spans="1:23" x14ac:dyDescent="0.1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1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1" ht="14.25" x14ac:dyDescent="0.15">
      <c r="A1" s="7" t="s">
        <v>64</v>
      </c>
    </row>
    <row r="2" spans="1:11" x14ac:dyDescent="0.15">
      <c r="A2" s="8" t="s">
        <v>0</v>
      </c>
      <c r="D2" s="8" t="s">
        <v>9</v>
      </c>
      <c r="G2" s="8" t="s">
        <v>21</v>
      </c>
      <c r="I2" s="2"/>
    </row>
    <row r="3" spans="1:11" x14ac:dyDescent="0.1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1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1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1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1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1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1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1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1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1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15">
      <c r="B14" s="2"/>
      <c r="G14" s="1"/>
      <c r="H14" s="1" t="s">
        <v>31</v>
      </c>
      <c r="I14" s="2">
        <v>-2773680</v>
      </c>
    </row>
    <row r="15" spans="1:11" x14ac:dyDescent="0.1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5241972.51</v>
      </c>
    </row>
    <row r="18" spans="1:22" x14ac:dyDescent="0.15">
      <c r="G18" s="1" t="s">
        <v>12</v>
      </c>
      <c r="H18" s="2"/>
      <c r="I18" s="2">
        <v>55245840</v>
      </c>
    </row>
    <row r="19" spans="1:22" x14ac:dyDescent="0.15">
      <c r="A19" s="2"/>
      <c r="G19" s="1" t="s">
        <v>24</v>
      </c>
      <c r="H19" s="2"/>
      <c r="I19" s="2">
        <f>I18+I17-I16</f>
        <v>5487812.5099999979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153570.64000000001</v>
      </c>
    </row>
    <row r="22" spans="1:22" x14ac:dyDescent="0.15">
      <c r="G22" s="1"/>
      <c r="H22" s="1" t="s">
        <v>39</v>
      </c>
      <c r="I22" s="2">
        <v>36165.879999999997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1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1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1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1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15">
      <c r="B14" s="2"/>
      <c r="G14" s="1"/>
      <c r="H14" s="1" t="s">
        <v>31</v>
      </c>
      <c r="I14" s="2">
        <v>-2784480</v>
      </c>
    </row>
    <row r="15" spans="1:10" x14ac:dyDescent="0.1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6920600.8600000003</v>
      </c>
    </row>
    <row r="18" spans="1:22" x14ac:dyDescent="0.15">
      <c r="G18" s="1" t="s">
        <v>12</v>
      </c>
      <c r="H18" s="2"/>
      <c r="I18" s="2">
        <v>55344624</v>
      </c>
    </row>
    <row r="19" spans="1:22" x14ac:dyDescent="0.15">
      <c r="A19" s="2"/>
      <c r="G19" s="1" t="s">
        <v>24</v>
      </c>
      <c r="H19" s="2"/>
      <c r="I19" s="2">
        <f>I18+I17-I16</f>
        <v>7265224.8599999994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152325.16</v>
      </c>
    </row>
    <row r="22" spans="1:22" x14ac:dyDescent="0.15">
      <c r="G22" s="1"/>
      <c r="H22" s="1" t="s">
        <v>39</v>
      </c>
      <c r="I22" s="2">
        <v>35878.53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1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1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1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1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15">
      <c r="B14" s="2"/>
      <c r="G14" s="1"/>
      <c r="H14" s="1" t="s">
        <v>31</v>
      </c>
      <c r="I14" s="2">
        <v>-1408200</v>
      </c>
    </row>
    <row r="15" spans="1:10" x14ac:dyDescent="0.1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4813600.43</v>
      </c>
    </row>
    <row r="18" spans="1:22" x14ac:dyDescent="0.15">
      <c r="G18" s="1" t="s">
        <v>12</v>
      </c>
      <c r="H18" s="2"/>
      <c r="I18" s="2">
        <v>56958984</v>
      </c>
    </row>
    <row r="19" spans="1:22" x14ac:dyDescent="0.15">
      <c r="A19" s="2"/>
      <c r="G19" s="1" t="s">
        <v>24</v>
      </c>
      <c r="H19" s="2"/>
      <c r="I19" s="2">
        <f>I18+I17-I16</f>
        <v>6772584.4299999997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149947.38</v>
      </c>
    </row>
    <row r="22" spans="1:22" x14ac:dyDescent="0.15">
      <c r="G22" s="1"/>
      <c r="H22" s="1" t="s">
        <v>39</v>
      </c>
      <c r="I22" s="2">
        <v>35329.96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1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1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1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1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2939176.36</v>
      </c>
    </row>
    <row r="18" spans="1:22" x14ac:dyDescent="0.15">
      <c r="G18" s="1" t="s">
        <v>12</v>
      </c>
      <c r="H18" s="2"/>
      <c r="I18" s="2">
        <v>55153980</v>
      </c>
    </row>
    <row r="19" spans="1:22" x14ac:dyDescent="0.15">
      <c r="A19" s="2"/>
      <c r="G19" s="1" t="s">
        <v>24</v>
      </c>
      <c r="H19" s="2"/>
      <c r="I19" s="2">
        <f>I18+I17-I16</f>
        <v>6093156.3599999994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148972.37</v>
      </c>
    </row>
    <row r="22" spans="1:22" x14ac:dyDescent="0.15">
      <c r="G22" s="1"/>
      <c r="H22" s="1" t="s">
        <v>39</v>
      </c>
      <c r="I22" s="2">
        <v>35105.03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1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702002</v>
      </c>
    </row>
    <row r="39" spans="1:23" x14ac:dyDescent="0.1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1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1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1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1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5077912.95</v>
      </c>
    </row>
    <row r="18" spans="1:22" x14ac:dyDescent="0.15">
      <c r="G18" s="1" t="s">
        <v>12</v>
      </c>
      <c r="H18" s="2"/>
      <c r="I18" s="2">
        <v>52907892</v>
      </c>
    </row>
    <row r="19" spans="1:22" x14ac:dyDescent="0.15">
      <c r="A19" s="2"/>
      <c r="G19" s="1" t="s">
        <v>24</v>
      </c>
      <c r="H19" s="2"/>
      <c r="I19" s="2">
        <f>I18+I17-I16</f>
        <v>5985804.950000003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147860.09</v>
      </c>
    </row>
    <row r="22" spans="1:22" x14ac:dyDescent="0.15">
      <c r="G22" s="1"/>
      <c r="H22" s="1" t="s">
        <v>39</v>
      </c>
      <c r="I22" s="2">
        <v>34848.44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1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2340829</v>
      </c>
    </row>
    <row r="39" spans="1:23" x14ac:dyDescent="0.1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1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1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1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15">
      <c r="A16" s="1"/>
      <c r="B16" s="2"/>
      <c r="G16" s="1" t="s">
        <v>5</v>
      </c>
      <c r="H16" s="2"/>
      <c r="I16" s="2">
        <v>49000000</v>
      </c>
    </row>
    <row r="17" spans="1:22" x14ac:dyDescent="0.15">
      <c r="A17" s="6"/>
      <c r="B17" s="2"/>
      <c r="G17" s="1" t="s">
        <v>26</v>
      </c>
      <c r="H17" s="2"/>
      <c r="I17" s="2">
        <v>3947497.7</v>
      </c>
    </row>
    <row r="18" spans="1:22" x14ac:dyDescent="0.15">
      <c r="G18" s="1" t="s">
        <v>12</v>
      </c>
      <c r="H18" s="2"/>
      <c r="I18" s="2">
        <v>52080156</v>
      </c>
    </row>
    <row r="19" spans="1:22" x14ac:dyDescent="0.15">
      <c r="A19" s="2"/>
      <c r="G19" s="1" t="s">
        <v>24</v>
      </c>
      <c r="H19" s="2"/>
      <c r="I19" s="2">
        <f>I18+I17-I16</f>
        <v>7027653.700000003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/>
    </row>
    <row r="22" spans="1:22" x14ac:dyDescent="0.15">
      <c r="G22" s="1"/>
      <c r="H22" s="1" t="s">
        <v>39</v>
      </c>
      <c r="I22" s="2"/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1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1690730</v>
      </c>
    </row>
    <row r="39" spans="1:23" x14ac:dyDescent="0.1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1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1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1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1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1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5568570.7999999998</v>
      </c>
    </row>
    <row r="18" spans="1:22" x14ac:dyDescent="0.15">
      <c r="G18" s="1" t="s">
        <v>12</v>
      </c>
      <c r="H18" s="2"/>
      <c r="I18" s="2">
        <v>49295808</v>
      </c>
    </row>
    <row r="19" spans="1:22" x14ac:dyDescent="0.15">
      <c r="A19" s="2"/>
      <c r="G19" s="1" t="s">
        <v>24</v>
      </c>
      <c r="H19" s="2"/>
      <c r="I19" s="2">
        <f>I18+I17-I16</f>
        <v>8864378.799999997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145047.62</v>
      </c>
    </row>
    <row r="22" spans="1:22" x14ac:dyDescent="0.15">
      <c r="G22" s="1"/>
      <c r="H22" s="1" t="s">
        <v>39</v>
      </c>
      <c r="I22" s="2">
        <v>34199.589999999997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1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2229184</v>
      </c>
    </row>
    <row r="39" spans="1:23" x14ac:dyDescent="0.1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1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1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1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1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1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5206287.5199999996</v>
      </c>
    </row>
    <row r="18" spans="1:22" x14ac:dyDescent="0.15">
      <c r="G18" s="1" t="s">
        <v>12</v>
      </c>
      <c r="H18" s="2"/>
      <c r="I18" s="2">
        <v>49469928</v>
      </c>
    </row>
    <row r="19" spans="1:22" x14ac:dyDescent="0.15">
      <c r="A19" s="2"/>
      <c r="G19" s="1" t="s">
        <v>24</v>
      </c>
      <c r="H19" s="2"/>
      <c r="I19" s="2">
        <f>I18+I17-I16</f>
        <v>8676215.5199999958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143917.4</v>
      </c>
    </row>
    <row r="22" spans="1:22" x14ac:dyDescent="0.15">
      <c r="G22" s="1"/>
      <c r="H22" s="1" t="s">
        <v>39</v>
      </c>
      <c r="I22" s="2">
        <v>33938.870000000003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1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2401519</v>
      </c>
    </row>
    <row r="39" spans="1:23" x14ac:dyDescent="0.1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1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1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1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1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1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1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1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3386440.94</v>
      </c>
    </row>
    <row r="18" spans="1:22" x14ac:dyDescent="0.15">
      <c r="G18" s="1" t="s">
        <v>12</v>
      </c>
      <c r="H18" s="2"/>
      <c r="I18" s="15">
        <v>17391492</v>
      </c>
    </row>
    <row r="19" spans="1:22" x14ac:dyDescent="0.15">
      <c r="A19" s="2"/>
      <c r="G19" s="1" t="s">
        <v>24</v>
      </c>
      <c r="H19" s="2"/>
      <c r="I19" s="15">
        <f>I18+I17-I16</f>
        <v>10777932.940000001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419180.04</v>
      </c>
      <c r="N21" s="2"/>
    </row>
    <row r="22" spans="1:22" x14ac:dyDescent="0.15">
      <c r="G22" s="1"/>
      <c r="H22" s="1" t="s">
        <v>39</v>
      </c>
      <c r="I22" s="15">
        <v>98503.3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1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1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-118574</v>
      </c>
    </row>
    <row r="39" spans="1:23" x14ac:dyDescent="0.1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1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1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1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2472865.16</v>
      </c>
    </row>
    <row r="18" spans="1:22" x14ac:dyDescent="0.15">
      <c r="G18" s="1" t="s">
        <v>12</v>
      </c>
      <c r="H18" s="2"/>
      <c r="I18" s="2">
        <v>49556568</v>
      </c>
    </row>
    <row r="19" spans="1:22" x14ac:dyDescent="0.15">
      <c r="A19" s="2"/>
      <c r="G19" s="1" t="s">
        <v>24</v>
      </c>
      <c r="H19" s="2"/>
      <c r="I19" s="2">
        <f>I18+I17-I16</f>
        <v>9029433.1599999964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143212.44</v>
      </c>
    </row>
    <row r="22" spans="1:22" x14ac:dyDescent="0.15">
      <c r="G22" s="1"/>
      <c r="H22" s="1" t="s">
        <v>39</v>
      </c>
      <c r="I22" s="2">
        <v>33776.230000000003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1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2294372</v>
      </c>
    </row>
    <row r="39" spans="1:23" x14ac:dyDescent="0.1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1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1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1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3817188.78</v>
      </c>
    </row>
    <row r="18" spans="1:22" x14ac:dyDescent="0.15">
      <c r="G18" s="1" t="s">
        <v>12</v>
      </c>
      <c r="H18" s="2"/>
      <c r="I18" s="2">
        <v>49847256</v>
      </c>
    </row>
    <row r="19" spans="1:22" x14ac:dyDescent="0.15">
      <c r="A19" s="2"/>
      <c r="G19" s="1" t="s">
        <v>24</v>
      </c>
      <c r="H19" s="2"/>
      <c r="I19" s="2">
        <f>I18+I17-I16</f>
        <v>10664444.780000001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142507.5</v>
      </c>
    </row>
    <row r="22" spans="1:22" x14ac:dyDescent="0.15">
      <c r="G22" s="1"/>
      <c r="H22" s="1" t="s">
        <v>39</v>
      </c>
      <c r="I22" s="2">
        <v>33613.61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1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2391968</v>
      </c>
    </row>
    <row r="39" spans="1:23" x14ac:dyDescent="0.1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1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1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1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1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1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4572537.16</v>
      </c>
    </row>
    <row r="18" spans="1:22" x14ac:dyDescent="0.15">
      <c r="G18" s="1" t="s">
        <v>12</v>
      </c>
      <c r="H18" s="2"/>
      <c r="I18" s="2">
        <v>45848544</v>
      </c>
    </row>
    <row r="19" spans="1:22" x14ac:dyDescent="0.15">
      <c r="A19" s="2"/>
      <c r="G19" s="1" t="s">
        <v>24</v>
      </c>
      <c r="H19" s="2"/>
      <c r="I19" s="2">
        <f>I18+I17-I16</f>
        <v>10421081.159999996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140373.26</v>
      </c>
    </row>
    <row r="22" spans="1:22" x14ac:dyDescent="0.15">
      <c r="G22" s="1"/>
      <c r="H22" s="1" t="s">
        <v>39</v>
      </c>
      <c r="I22" s="2">
        <v>33121.230000000003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1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2297846</v>
      </c>
    </row>
    <row r="39" spans="1:23" x14ac:dyDescent="0.1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1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1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1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1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1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9450355.3900000006</v>
      </c>
    </row>
    <row r="18" spans="1:22" x14ac:dyDescent="0.15">
      <c r="G18" s="1" t="s">
        <v>12</v>
      </c>
      <c r="H18" s="2"/>
      <c r="I18" s="2">
        <v>41894904</v>
      </c>
    </row>
    <row r="19" spans="1:22" x14ac:dyDescent="0.15">
      <c r="A19" s="2"/>
      <c r="G19" s="1" t="s">
        <v>24</v>
      </c>
      <c r="H19" s="2"/>
      <c r="I19" s="2">
        <f>I18+I17-I16</f>
        <v>11345259.390000001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138019.89000000001</v>
      </c>
    </row>
    <row r="22" spans="1:22" x14ac:dyDescent="0.15">
      <c r="G22" s="1"/>
      <c r="H22" s="1" t="s">
        <v>39</v>
      </c>
      <c r="I22" s="2">
        <v>32578.29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1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2154706</v>
      </c>
    </row>
    <row r="39" spans="1:23" x14ac:dyDescent="0.1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1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 t="s">
        <v>109</v>
      </c>
    </row>
    <row r="45" spans="1:23" x14ac:dyDescent="0.1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1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1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1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1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1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1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1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1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1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1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1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8896557.2200000007</v>
      </c>
    </row>
    <row r="18" spans="1:22" x14ac:dyDescent="0.15">
      <c r="G18" s="1" t="s">
        <v>12</v>
      </c>
      <c r="H18" s="2"/>
      <c r="I18" s="2">
        <v>42489444</v>
      </c>
    </row>
    <row r="19" spans="1:22" x14ac:dyDescent="0.15">
      <c r="A19" s="2"/>
      <c r="G19" s="1" t="s">
        <v>24</v>
      </c>
      <c r="H19" s="2"/>
      <c r="I19" s="2">
        <f>I18+I17-I16</f>
        <v>11386001.219999999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137309.70000000001</v>
      </c>
    </row>
    <row r="22" spans="1:22" x14ac:dyDescent="0.15">
      <c r="G22" s="1"/>
      <c r="H22" s="1" t="s">
        <v>39</v>
      </c>
      <c r="I22" s="2">
        <v>32414.46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1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3704683</v>
      </c>
    </row>
    <row r="39" spans="1:23" x14ac:dyDescent="0.1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1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1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1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1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1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1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15">
      <c r="B14" s="2"/>
      <c r="G14" s="1"/>
      <c r="H14" s="1" t="s">
        <v>31</v>
      </c>
      <c r="I14" s="2">
        <v>-702000</v>
      </c>
    </row>
    <row r="15" spans="1:10" x14ac:dyDescent="0.1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9863509.7699999996</v>
      </c>
    </row>
    <row r="18" spans="1:22" x14ac:dyDescent="0.15">
      <c r="G18" s="1" t="s">
        <v>12</v>
      </c>
      <c r="H18" s="2"/>
      <c r="I18" s="2">
        <v>41779560</v>
      </c>
    </row>
    <row r="19" spans="1:22" x14ac:dyDescent="0.15">
      <c r="A19" s="2"/>
      <c r="G19" s="1" t="s">
        <v>24</v>
      </c>
      <c r="H19" s="2"/>
      <c r="I19" s="2">
        <f>I18+I17-I16</f>
        <v>11643069.769999996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135452.22</v>
      </c>
    </row>
    <row r="22" spans="1:22" x14ac:dyDescent="0.15">
      <c r="G22" s="1"/>
      <c r="H22" s="1" t="s">
        <v>39</v>
      </c>
      <c r="I22" s="2">
        <v>31985.91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1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2720108</v>
      </c>
    </row>
    <row r="39" spans="1:23" x14ac:dyDescent="0.1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1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1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1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1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14099478</v>
      </c>
    </row>
    <row r="18" spans="1:22" x14ac:dyDescent="0.15">
      <c r="G18" s="1" t="s">
        <v>12</v>
      </c>
      <c r="H18" s="2"/>
      <c r="I18" s="2">
        <v>39662868</v>
      </c>
    </row>
    <row r="19" spans="1:22" x14ac:dyDescent="0.15">
      <c r="A19" s="2"/>
      <c r="G19" s="1" t="s">
        <v>24</v>
      </c>
      <c r="H19" s="2"/>
      <c r="I19" s="2">
        <f>I18+I17-I16</f>
        <v>8762346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134462.87</v>
      </c>
    </row>
    <row r="22" spans="1:22" x14ac:dyDescent="0.15">
      <c r="G22" s="1"/>
      <c r="H22" s="1" t="s">
        <v>39</v>
      </c>
      <c r="I22" s="2">
        <v>31757.68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1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4771758</v>
      </c>
    </row>
    <row r="39" spans="1:23" x14ac:dyDescent="0.1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1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1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1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1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1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15">
      <c r="B14" s="2"/>
      <c r="G14" s="1"/>
      <c r="H14" s="1" t="s">
        <v>31</v>
      </c>
      <c r="I14" s="2">
        <v>-1423320</v>
      </c>
    </row>
    <row r="15" spans="1:10" x14ac:dyDescent="0.1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7763450.46</v>
      </c>
    </row>
    <row r="18" spans="1:22" x14ac:dyDescent="0.15">
      <c r="G18" s="1" t="s">
        <v>12</v>
      </c>
      <c r="H18" s="2"/>
      <c r="I18" s="2">
        <v>46730316</v>
      </c>
    </row>
    <row r="19" spans="1:22" x14ac:dyDescent="0.15">
      <c r="A19" s="2"/>
      <c r="G19" s="1" t="s">
        <v>24</v>
      </c>
      <c r="H19" s="2"/>
      <c r="I19" s="2">
        <f>I18+I17-I16</f>
        <v>9493766.4600000009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120859.04</v>
      </c>
    </row>
    <row r="22" spans="1:22" x14ac:dyDescent="0.15">
      <c r="G22" s="1"/>
      <c r="H22" s="1" t="s">
        <v>39</v>
      </c>
      <c r="I22" s="2">
        <v>28619.22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1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3428785</v>
      </c>
    </row>
    <row r="39" spans="1:23" x14ac:dyDescent="0.1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1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1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1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1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1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15">
      <c r="B14" s="2"/>
      <c r="G14" s="1"/>
      <c r="H14" s="1" t="s">
        <v>31</v>
      </c>
      <c r="I14" s="2">
        <v>-2122260</v>
      </c>
    </row>
    <row r="15" spans="1:10" x14ac:dyDescent="0.1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5027780.68</v>
      </c>
    </row>
    <row r="18" spans="1:22" x14ac:dyDescent="0.15">
      <c r="G18" s="1" t="s">
        <v>12</v>
      </c>
      <c r="H18" s="2"/>
      <c r="I18" s="2">
        <v>46440600</v>
      </c>
    </row>
    <row r="19" spans="1:22" x14ac:dyDescent="0.15">
      <c r="A19" s="2"/>
      <c r="G19" s="1" t="s">
        <v>24</v>
      </c>
      <c r="H19" s="2"/>
      <c r="I19" s="2">
        <f>I18+I17-I16</f>
        <v>9468380.6799999997</v>
      </c>
    </row>
    <row r="20" spans="1:22" x14ac:dyDescent="0.15">
      <c r="G20" s="1" t="s">
        <v>33</v>
      </c>
      <c r="I20" s="2"/>
      <c r="N20" s="2"/>
    </row>
    <row r="21" spans="1:22" x14ac:dyDescent="0.15">
      <c r="G21" s="1"/>
      <c r="H21" s="1" t="s">
        <v>38</v>
      </c>
      <c r="I21" s="2">
        <v>119800.44</v>
      </c>
    </row>
    <row r="22" spans="1:22" x14ac:dyDescent="0.15">
      <c r="G22" s="1"/>
      <c r="H22" s="1" t="s">
        <v>39</v>
      </c>
      <c r="I22" s="2">
        <v>28375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1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4291867</v>
      </c>
    </row>
    <row r="39" spans="1:23" x14ac:dyDescent="0.1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1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1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1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1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1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1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1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219666540</v>
      </c>
    </row>
    <row r="16" spans="1:9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7087420.1100000003</v>
      </c>
    </row>
    <row r="18" spans="1:22" x14ac:dyDescent="0.15">
      <c r="G18" s="1" t="s">
        <v>12</v>
      </c>
      <c r="H18" s="2"/>
      <c r="I18" s="2">
        <v>43933308</v>
      </c>
    </row>
    <row r="19" spans="1:22" x14ac:dyDescent="0.15">
      <c r="A19" s="2"/>
      <c r="G19" s="1" t="s">
        <v>24</v>
      </c>
      <c r="H19" s="2"/>
      <c r="I19" s="2">
        <f>I18+I17-I16</f>
        <v>9020728.1099999994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118095.08</v>
      </c>
    </row>
    <row r="22" spans="1:22" x14ac:dyDescent="0.15">
      <c r="G22" s="1"/>
      <c r="H22" s="1" t="s">
        <v>39</v>
      </c>
      <c r="I22" s="2">
        <v>27981.57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1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4104507</v>
      </c>
    </row>
    <row r="39" spans="1:23" x14ac:dyDescent="0.1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1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1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1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1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1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1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1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4603463.5599999996</v>
      </c>
    </row>
    <row r="18" spans="1:22" x14ac:dyDescent="0.15">
      <c r="G18" s="1" t="s">
        <v>12</v>
      </c>
      <c r="H18" s="2"/>
      <c r="I18" s="15">
        <v>15768855</v>
      </c>
    </row>
    <row r="19" spans="1:22" x14ac:dyDescent="0.15">
      <c r="A19" s="2"/>
      <c r="G19" s="1" t="s">
        <v>24</v>
      </c>
      <c r="H19" s="2"/>
      <c r="I19" s="15">
        <f>I18+I17-I16</f>
        <v>10372318.559999999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415033.35</v>
      </c>
      <c r="N21" s="2"/>
    </row>
    <row r="22" spans="1:22" x14ac:dyDescent="0.15">
      <c r="G22" s="1"/>
      <c r="H22" s="1" t="s">
        <v>39</v>
      </c>
      <c r="I22" s="15">
        <v>97546.68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1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1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1538121</v>
      </c>
    </row>
    <row r="39" spans="1:23" x14ac:dyDescent="0.1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1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1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1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1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1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1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1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1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207847920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6693089.9199999999</v>
      </c>
    </row>
    <row r="18" spans="1:22" x14ac:dyDescent="0.15">
      <c r="G18" s="1" t="s">
        <v>12</v>
      </c>
      <c r="H18" s="2"/>
      <c r="I18" s="2">
        <v>41569584</v>
      </c>
    </row>
    <row r="19" spans="1:22" x14ac:dyDescent="0.15">
      <c r="A19" s="2"/>
      <c r="G19" s="1" t="s">
        <v>24</v>
      </c>
      <c r="H19" s="2"/>
      <c r="I19" s="2">
        <f>I18+I17-I16</f>
        <v>9262673.9200000018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116747.81</v>
      </c>
    </row>
    <row r="22" spans="1:22" x14ac:dyDescent="0.15">
      <c r="G22" s="1"/>
      <c r="H22" s="1" t="s">
        <v>39</v>
      </c>
      <c r="I22" s="2">
        <v>27670.76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1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2624840</v>
      </c>
    </row>
    <row r="39" spans="1:23" x14ac:dyDescent="0.1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1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1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1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1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1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201528180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7226448.0800000001</v>
      </c>
    </row>
    <row r="18" spans="1:22" x14ac:dyDescent="0.15">
      <c r="G18" s="1" t="s">
        <v>12</v>
      </c>
      <c r="H18" s="2"/>
      <c r="I18" s="2">
        <v>40324932</v>
      </c>
    </row>
    <row r="19" spans="1:22" x14ac:dyDescent="0.15">
      <c r="A19" s="2"/>
      <c r="G19" s="1" t="s">
        <v>24</v>
      </c>
      <c r="H19" s="2"/>
      <c r="I19" s="2">
        <f>I18+I17-I16</f>
        <v>8551380.0799999982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2571442</v>
      </c>
    </row>
    <row r="39" spans="1:23" x14ac:dyDescent="0.1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1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1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1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1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1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200623740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6537948.0800000001</v>
      </c>
    </row>
    <row r="18" spans="1:22" x14ac:dyDescent="0.15">
      <c r="G18" s="1" t="s">
        <v>12</v>
      </c>
      <c r="H18" s="2"/>
      <c r="I18" s="2">
        <v>40124748</v>
      </c>
    </row>
    <row r="19" spans="1:22" x14ac:dyDescent="0.15">
      <c r="A19" s="2"/>
      <c r="G19" s="1" t="s">
        <v>24</v>
      </c>
      <c r="H19" s="2"/>
      <c r="I19" s="2">
        <f>I18+I17-I16</f>
        <v>7662696.0799999982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2471078</v>
      </c>
    </row>
    <row r="39" spans="1:23" x14ac:dyDescent="0.1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1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1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1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1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1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1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1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178714020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10082890.75</v>
      </c>
    </row>
    <row r="18" spans="1:22" x14ac:dyDescent="0.15">
      <c r="G18" s="1" t="s">
        <v>12</v>
      </c>
      <c r="H18" s="2"/>
      <c r="I18" s="2">
        <v>35742804</v>
      </c>
    </row>
    <row r="19" spans="1:22" x14ac:dyDescent="0.15">
      <c r="A19" s="2"/>
      <c r="G19" s="1" t="s">
        <v>24</v>
      </c>
      <c r="H19" s="2"/>
      <c r="I19" s="2">
        <f>I18+I17-I16</f>
        <v>6825694.75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113936.03</v>
      </c>
    </row>
    <row r="22" spans="1:22" x14ac:dyDescent="0.15">
      <c r="G22" s="1"/>
      <c r="H22" s="1" t="s">
        <v>39</v>
      </c>
      <c r="I22" s="2">
        <v>27007.17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1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3162008</v>
      </c>
    </row>
    <row r="39" spans="1:23" x14ac:dyDescent="0.1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1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1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1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1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1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171777660</v>
      </c>
    </row>
    <row r="16" spans="1:9" x14ac:dyDescent="0.15">
      <c r="A16" s="1"/>
      <c r="B16" s="2"/>
      <c r="G16" s="1" t="s">
        <v>5</v>
      </c>
      <c r="H16" s="2"/>
      <c r="I16" s="2">
        <v>34000000</v>
      </c>
    </row>
    <row r="17" spans="1:22" x14ac:dyDescent="0.15">
      <c r="A17" s="6"/>
      <c r="B17" s="2"/>
      <c r="G17" s="1" t="s">
        <v>26</v>
      </c>
      <c r="H17" s="2"/>
      <c r="I17" s="2">
        <v>5813314.5599999996</v>
      </c>
    </row>
    <row r="18" spans="1:22" x14ac:dyDescent="0.15">
      <c r="G18" s="1" t="s">
        <v>12</v>
      </c>
      <c r="H18" s="2"/>
      <c r="I18" s="2">
        <v>34355532</v>
      </c>
    </row>
    <row r="19" spans="1:22" x14ac:dyDescent="0.15">
      <c r="A19" s="2"/>
      <c r="G19" s="1" t="s">
        <v>24</v>
      </c>
      <c r="H19" s="2"/>
      <c r="I19" s="2">
        <f>I18+I17-I16</f>
        <v>6168846.5600000024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113169.85</v>
      </c>
    </row>
    <row r="22" spans="1:22" x14ac:dyDescent="0.15">
      <c r="G22" s="1"/>
      <c r="H22" s="1" t="s">
        <v>39</v>
      </c>
      <c r="I22" s="2">
        <v>26826.36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1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3134443</v>
      </c>
    </row>
    <row r="39" spans="1:23" x14ac:dyDescent="0.1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1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1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1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1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1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1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1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1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158351400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4074716.09</v>
      </c>
    </row>
    <row r="18" spans="1:22" x14ac:dyDescent="0.15">
      <c r="G18" s="1" t="s">
        <v>12</v>
      </c>
      <c r="H18" s="2"/>
      <c r="I18" s="2">
        <v>31670280</v>
      </c>
    </row>
    <row r="19" spans="1:22" x14ac:dyDescent="0.15">
      <c r="A19" s="2"/>
      <c r="G19" s="1" t="s">
        <v>24</v>
      </c>
      <c r="H19" s="2"/>
      <c r="I19" s="2">
        <f>I18+I17-I16</f>
        <v>6744996.0900000036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111769.99</v>
      </c>
    </row>
    <row r="22" spans="1:22" x14ac:dyDescent="0.15">
      <c r="G22" s="1"/>
      <c r="H22" s="1" t="s">
        <v>39</v>
      </c>
      <c r="I22" s="2">
        <v>26495.98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1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2619825</v>
      </c>
    </row>
    <row r="39" spans="1:23" x14ac:dyDescent="0.1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1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1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1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1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1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1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1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153544080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5154957.25</v>
      </c>
    </row>
    <row r="18" spans="1:22" x14ac:dyDescent="0.15">
      <c r="G18" s="1" t="s">
        <v>12</v>
      </c>
      <c r="H18" s="2"/>
      <c r="I18" s="2">
        <v>30708816</v>
      </c>
    </row>
    <row r="19" spans="1:22" x14ac:dyDescent="0.15">
      <c r="A19" s="2"/>
      <c r="G19" s="1" t="s">
        <v>24</v>
      </c>
      <c r="H19" s="2"/>
      <c r="I19" s="2">
        <f>I18+I17-I16</f>
        <v>6863773.25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110718.45</v>
      </c>
    </row>
    <row r="22" spans="1:22" x14ac:dyDescent="0.15">
      <c r="G22" s="1"/>
      <c r="H22" s="1" t="s">
        <v>39</v>
      </c>
      <c r="I22" s="2">
        <v>26247.82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1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1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1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1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1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1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1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15">
      <c r="B14" s="2"/>
      <c r="G14" s="1"/>
      <c r="H14" s="1" t="s">
        <v>31</v>
      </c>
      <c r="I14" s="2"/>
    </row>
    <row r="15" spans="1:9" x14ac:dyDescent="0.15">
      <c r="A15" s="1"/>
      <c r="B15" s="2"/>
      <c r="G15" s="1"/>
      <c r="H15" s="1" t="s">
        <v>32</v>
      </c>
      <c r="I15" s="2">
        <f>I14+I13</f>
        <v>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/>
    </row>
    <row r="18" spans="1:22" x14ac:dyDescent="0.15">
      <c r="G18" s="1" t="s">
        <v>12</v>
      </c>
      <c r="H18" s="2"/>
      <c r="I18" s="2"/>
    </row>
    <row r="19" spans="1:22" x14ac:dyDescent="0.15">
      <c r="A19" s="2"/>
      <c r="G19" s="1" t="s">
        <v>24</v>
      </c>
      <c r="H19" s="2"/>
      <c r="I19" s="2">
        <f>I18+I17-I16</f>
        <v>-29000000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109240.15</v>
      </c>
    </row>
    <row r="22" spans="1:22" x14ac:dyDescent="0.15">
      <c r="G22" s="1"/>
      <c r="H22" s="1" t="s">
        <v>39</v>
      </c>
      <c r="I22" s="2">
        <v>25898.94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1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1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1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1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1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1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1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15">
      <c r="B14" s="2"/>
      <c r="G14" s="1"/>
      <c r="H14" s="1" t="s">
        <v>31</v>
      </c>
      <c r="I14" s="2">
        <v>-706920</v>
      </c>
    </row>
    <row r="15" spans="1:9" x14ac:dyDescent="0.15">
      <c r="A15" s="1"/>
      <c r="B15" s="2"/>
      <c r="G15" s="1"/>
      <c r="H15" s="1" t="s">
        <v>32</v>
      </c>
      <c r="I15" s="2">
        <f>I14+I13</f>
        <v>131800020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10180449.310000001</v>
      </c>
    </row>
    <row r="18" spans="1:22" x14ac:dyDescent="0.15">
      <c r="G18" s="1" t="s">
        <v>12</v>
      </c>
      <c r="H18" s="2"/>
      <c r="I18" s="2">
        <v>26501388</v>
      </c>
    </row>
    <row r="19" spans="1:22" x14ac:dyDescent="0.15">
      <c r="A19" s="2"/>
      <c r="G19" s="1" t="s">
        <v>24</v>
      </c>
      <c r="H19" s="2"/>
      <c r="I19" s="2">
        <f>I18+I17-I16</f>
        <v>7681837.3100000024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108319.95</v>
      </c>
    </row>
    <row r="22" spans="1:22" x14ac:dyDescent="0.15">
      <c r="G22" s="1"/>
      <c r="H22" s="1" t="s">
        <v>39</v>
      </c>
      <c r="I22" s="2">
        <v>25681.759999999998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1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356545</v>
      </c>
    </row>
    <row r="39" spans="1:23" x14ac:dyDescent="0.1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1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4.25" x14ac:dyDescent="0.15">
      <c r="A45" s="7" t="s">
        <v>109</v>
      </c>
    </row>
    <row r="46" spans="1:23" x14ac:dyDescent="0.1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1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1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1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1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1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1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1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1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1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1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1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1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1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1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1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1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130241040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10461250.710000001</v>
      </c>
    </row>
    <row r="18" spans="1:22" x14ac:dyDescent="0.15">
      <c r="G18" s="1" t="s">
        <v>12</v>
      </c>
      <c r="H18" s="2"/>
      <c r="I18" s="2">
        <v>26015988</v>
      </c>
    </row>
    <row r="19" spans="1:22" x14ac:dyDescent="0.15">
      <c r="A19" s="2"/>
      <c r="G19" s="1" t="s">
        <v>24</v>
      </c>
      <c r="H19" s="2"/>
      <c r="I19" s="2">
        <f>I18+I17-I16</f>
        <v>7477238.7100000009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107619.01</v>
      </c>
    </row>
    <row r="22" spans="1:22" x14ac:dyDescent="0.15">
      <c r="G22" s="1"/>
      <c r="H22" s="1" t="s">
        <v>39</v>
      </c>
      <c r="I22" s="2">
        <v>25516.36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1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2688886</v>
      </c>
    </row>
    <row r="39" spans="1:23" x14ac:dyDescent="0.1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1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1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1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1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1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1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1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6489566.2400000002</v>
      </c>
    </row>
    <row r="18" spans="1:22" x14ac:dyDescent="0.15">
      <c r="G18" s="1" t="s">
        <v>12</v>
      </c>
      <c r="H18" s="2"/>
      <c r="I18" s="15">
        <v>14888448</v>
      </c>
    </row>
    <row r="19" spans="1:22" x14ac:dyDescent="0.15">
      <c r="A19" s="2"/>
      <c r="G19" s="1" t="s">
        <v>24</v>
      </c>
      <c r="H19" s="2"/>
      <c r="I19" s="15">
        <f>I18+I17-I16</f>
        <v>11378014.240000002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413994.44</v>
      </c>
      <c r="N21" s="2"/>
    </row>
    <row r="22" spans="1:22" x14ac:dyDescent="0.15">
      <c r="G22" s="1"/>
      <c r="H22" s="1" t="s">
        <v>39</v>
      </c>
      <c r="I22" s="15">
        <v>97307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1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1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1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500404</v>
      </c>
    </row>
    <row r="39" spans="1:23" x14ac:dyDescent="0.1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1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1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1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1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1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1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129047520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10177362.6</v>
      </c>
    </row>
    <row r="18" spans="1:22" x14ac:dyDescent="0.15">
      <c r="G18" s="1" t="s">
        <v>12</v>
      </c>
      <c r="H18" s="2"/>
      <c r="I18" s="2">
        <v>25809504</v>
      </c>
    </row>
    <row r="19" spans="1:22" x14ac:dyDescent="0.15">
      <c r="A19" s="2"/>
      <c r="G19" s="1" t="s">
        <v>24</v>
      </c>
      <c r="H19" s="2"/>
      <c r="I19" s="2">
        <f>I18+I17-I16</f>
        <v>6986866.6000000015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107407.64</v>
      </c>
    </row>
    <row r="22" spans="1:22" x14ac:dyDescent="0.15">
      <c r="G22" s="1"/>
      <c r="H22" s="1" t="s">
        <v>39</v>
      </c>
      <c r="I22" s="2">
        <v>25466.47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1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1942382</v>
      </c>
    </row>
    <row r="39" spans="1:23" x14ac:dyDescent="0.1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1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1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1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1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1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15">
      <c r="B14" s="2"/>
      <c r="G14" s="1"/>
      <c r="H14" s="1" t="s">
        <v>31</v>
      </c>
      <c r="I14" s="2">
        <v>-704904</v>
      </c>
    </row>
    <row r="15" spans="1:9" x14ac:dyDescent="0.15">
      <c r="A15" s="1"/>
      <c r="B15" s="2"/>
      <c r="G15" s="1"/>
      <c r="H15" s="1" t="s">
        <v>32</v>
      </c>
      <c r="I15" s="2">
        <f>I14+I13</f>
        <v>125911116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11095991.43</v>
      </c>
    </row>
    <row r="18" spans="1:22" x14ac:dyDescent="0.15">
      <c r="G18" s="1" t="s">
        <v>12</v>
      </c>
      <c r="H18" s="2"/>
      <c r="I18" s="2">
        <v>25259244</v>
      </c>
    </row>
    <row r="19" spans="1:22" x14ac:dyDescent="0.15">
      <c r="A19" s="2"/>
      <c r="G19" s="1" t="s">
        <v>24</v>
      </c>
      <c r="H19" s="2"/>
      <c r="I19" s="2">
        <f>I18+I17-I16</f>
        <v>7355235.4299999997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106635.98</v>
      </c>
    </row>
    <row r="22" spans="1:22" x14ac:dyDescent="0.15">
      <c r="G22" s="1"/>
      <c r="H22" s="1" t="s">
        <v>39</v>
      </c>
      <c r="I22" s="2">
        <v>25283.64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1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1753451</v>
      </c>
    </row>
    <row r="39" spans="1:23" x14ac:dyDescent="0.1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1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1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1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1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1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15">
      <c r="B14" s="2"/>
      <c r="G14" s="1"/>
      <c r="H14" s="1" t="s">
        <v>31</v>
      </c>
      <c r="I14" s="2">
        <v>-697200</v>
      </c>
    </row>
    <row r="15" spans="1:9" x14ac:dyDescent="0.15">
      <c r="A15" s="1"/>
      <c r="B15" s="2"/>
      <c r="G15" s="1"/>
      <c r="H15" s="1" t="s">
        <v>32</v>
      </c>
      <c r="I15" s="2">
        <f>I14+I13</f>
        <v>120607680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19868378.710000001</v>
      </c>
    </row>
    <row r="18" spans="1:22" x14ac:dyDescent="0.15">
      <c r="G18" s="1" t="s">
        <v>12</v>
      </c>
      <c r="H18" s="2"/>
      <c r="I18" s="2">
        <v>24262980</v>
      </c>
    </row>
    <row r="19" spans="1:22" x14ac:dyDescent="0.15">
      <c r="A19" s="2"/>
      <c r="G19" s="1" t="s">
        <v>24</v>
      </c>
      <c r="H19" s="2"/>
      <c r="I19" s="2">
        <f>I18+I17-I16</f>
        <v>6131358.7100000009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102428.37</v>
      </c>
    </row>
    <row r="22" spans="1:22" x14ac:dyDescent="0.15">
      <c r="G22" s="1"/>
      <c r="H22" s="1" t="s">
        <v>39</v>
      </c>
      <c r="I22" s="2">
        <v>24291.360000000001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1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2240518</v>
      </c>
    </row>
    <row r="39" spans="1:23" x14ac:dyDescent="0.1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1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1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1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1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1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120988440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20235274.260000002</v>
      </c>
    </row>
    <row r="18" spans="1:22" x14ac:dyDescent="0.15">
      <c r="G18" s="1" t="s">
        <v>12</v>
      </c>
      <c r="H18" s="2"/>
      <c r="I18" s="2">
        <v>24197148</v>
      </c>
    </row>
    <row r="19" spans="1:22" x14ac:dyDescent="0.15">
      <c r="A19" s="2"/>
      <c r="G19" s="1" t="s">
        <v>24</v>
      </c>
      <c r="H19" s="2"/>
      <c r="I19" s="2">
        <f>I18+I17-I16</f>
        <v>6432422.2600000054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99760.75</v>
      </c>
    </row>
    <row r="22" spans="1:22" x14ac:dyDescent="0.15">
      <c r="G22" s="1"/>
      <c r="H22" s="1" t="s">
        <v>39</v>
      </c>
      <c r="I22" s="2">
        <v>23661.81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1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1291927</v>
      </c>
    </row>
    <row r="39" spans="1:23" x14ac:dyDescent="0.1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1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5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5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1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1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1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1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1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157591140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19317152.66</v>
      </c>
    </row>
    <row r="18" spans="1:22" x14ac:dyDescent="0.15">
      <c r="G18" s="1" t="s">
        <v>12</v>
      </c>
      <c r="H18" s="2"/>
      <c r="I18" s="2">
        <v>31537272</v>
      </c>
    </row>
    <row r="19" spans="1:22" x14ac:dyDescent="0.15">
      <c r="A19" s="2"/>
      <c r="G19" s="1" t="s">
        <v>24</v>
      </c>
      <c r="H19" s="2"/>
      <c r="I19" s="2">
        <f>I18+I17-I16</f>
        <v>5054424.6599999964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95962.58</v>
      </c>
    </row>
    <row r="22" spans="1:22" x14ac:dyDescent="0.15">
      <c r="G22" s="1"/>
      <c r="H22" s="1" t="s">
        <v>39</v>
      </c>
      <c r="I22" s="2">
        <v>22765.41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1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1146286</v>
      </c>
    </row>
    <row r="39" spans="1:23" x14ac:dyDescent="0.1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1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1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1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1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1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1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15">
      <c r="B14" s="2"/>
      <c r="G14" s="1"/>
      <c r="H14" s="1" t="s">
        <v>31</v>
      </c>
      <c r="I14" s="2">
        <v>-4155120</v>
      </c>
    </row>
    <row r="15" spans="1:9" x14ac:dyDescent="0.15">
      <c r="A15" s="1"/>
      <c r="B15" s="2"/>
      <c r="G15" s="1"/>
      <c r="H15" s="1" t="s">
        <v>32</v>
      </c>
      <c r="I15" s="2">
        <f>I14+I13</f>
        <v>159582720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18141789.579999998</v>
      </c>
    </row>
    <row r="18" spans="1:22" x14ac:dyDescent="0.15">
      <c r="G18" s="1" t="s">
        <v>12</v>
      </c>
      <c r="H18" s="2"/>
      <c r="I18" s="2">
        <v>32562360</v>
      </c>
    </row>
    <row r="19" spans="1:22" x14ac:dyDescent="0.15">
      <c r="A19" s="2"/>
      <c r="G19" s="1" t="s">
        <v>24</v>
      </c>
      <c r="H19" s="2"/>
      <c r="I19" s="2">
        <f>I18+I17-I16</f>
        <v>4904149.5799999982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94505.33</v>
      </c>
    </row>
    <row r="22" spans="1:22" x14ac:dyDescent="0.15">
      <c r="G22" s="1"/>
      <c r="H22" s="1" t="s">
        <v>39</v>
      </c>
      <c r="I22" s="2">
        <v>22421.49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1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751532</v>
      </c>
    </row>
    <row r="39" spans="1:23" x14ac:dyDescent="0.1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1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1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1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1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1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15">
      <c r="B14" s="2"/>
      <c r="G14" s="1"/>
      <c r="H14" s="1" t="s">
        <v>31</v>
      </c>
      <c r="I14" s="2">
        <v>-678180</v>
      </c>
    </row>
    <row r="15" spans="1:9" x14ac:dyDescent="0.15">
      <c r="A15" s="1"/>
      <c r="B15" s="2"/>
      <c r="G15" s="1"/>
      <c r="H15" s="1" t="s">
        <v>32</v>
      </c>
      <c r="I15" s="2">
        <f>I14+I13</f>
        <v>188584560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11270133.68</v>
      </c>
    </row>
    <row r="18" spans="1:22" x14ac:dyDescent="0.15">
      <c r="G18" s="1" t="s">
        <v>12</v>
      </c>
      <c r="H18" s="2"/>
      <c r="I18" s="2">
        <v>37852548</v>
      </c>
    </row>
    <row r="19" spans="1:22" x14ac:dyDescent="0.15">
      <c r="A19" s="2"/>
      <c r="G19" s="1" t="s">
        <v>24</v>
      </c>
      <c r="H19" s="2"/>
      <c r="I19" s="2">
        <f>I18+I17-I16</f>
        <v>3322681.6799999997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90076.97</v>
      </c>
    </row>
    <row r="22" spans="1:22" x14ac:dyDescent="0.15">
      <c r="G22" s="1"/>
      <c r="H22" s="1" t="s">
        <v>39</v>
      </c>
      <c r="I22" s="2">
        <v>21376.39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1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684597</v>
      </c>
    </row>
    <row r="39" spans="1:23" x14ac:dyDescent="0.1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1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1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1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1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1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1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15">
      <c r="B14" s="2"/>
      <c r="G14" s="1"/>
      <c r="H14" s="1" t="s">
        <v>31</v>
      </c>
      <c r="I14" s="2">
        <v>-1366440</v>
      </c>
    </row>
    <row r="15" spans="1:9" x14ac:dyDescent="0.15">
      <c r="A15" s="1"/>
      <c r="B15" s="2"/>
      <c r="G15" s="1"/>
      <c r="H15" s="1" t="s">
        <v>32</v>
      </c>
      <c r="I15" s="2">
        <f>I14+I13</f>
        <v>188521920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10336504.4</v>
      </c>
    </row>
    <row r="18" spans="1:22" x14ac:dyDescent="0.15">
      <c r="G18" s="1" t="s">
        <v>12</v>
      </c>
      <c r="H18" s="2"/>
      <c r="I18" s="2">
        <v>37977672</v>
      </c>
    </row>
    <row r="19" spans="1:22" x14ac:dyDescent="0.15">
      <c r="A19" s="2"/>
      <c r="G19" s="1" t="s">
        <v>24</v>
      </c>
      <c r="H19" s="2"/>
      <c r="I19" s="2">
        <f>I18+I17-I16</f>
        <v>2514176.3999999985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88772.99</v>
      </c>
    </row>
    <row r="22" spans="1:22" x14ac:dyDescent="0.15">
      <c r="G22" s="1"/>
      <c r="H22" s="1" t="s">
        <v>39</v>
      </c>
      <c r="I22" s="2">
        <v>21068.67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1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817331</v>
      </c>
    </row>
    <row r="39" spans="1:23" x14ac:dyDescent="0.1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1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3" max="13" width="18.625" customWidth="1"/>
    <col min="14" max="14" width="15.5" bestFit="1" customWidth="1"/>
  </cols>
  <sheetData>
    <row r="1" spans="1:13" ht="14.25" x14ac:dyDescent="0.15">
      <c r="A1" s="7" t="s">
        <v>64</v>
      </c>
    </row>
    <row r="2" spans="1:13" x14ac:dyDescent="0.15">
      <c r="A2" s="8" t="s">
        <v>0</v>
      </c>
      <c r="D2" s="8" t="s">
        <v>9</v>
      </c>
      <c r="G2" s="8" t="s">
        <v>21</v>
      </c>
      <c r="I2" s="2"/>
    </row>
    <row r="3" spans="1:13" x14ac:dyDescent="0.1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1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1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1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1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1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1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1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1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1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15">
      <c r="B14" s="2"/>
      <c r="G14" s="1"/>
      <c r="H14" s="1" t="s">
        <v>31</v>
      </c>
      <c r="I14" s="2">
        <v>-1368600</v>
      </c>
      <c r="M14" s="2"/>
    </row>
    <row r="15" spans="1:13" x14ac:dyDescent="0.1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10801984.710000001</v>
      </c>
    </row>
    <row r="18" spans="1:22" x14ac:dyDescent="0.15">
      <c r="G18" s="1" t="s">
        <v>12</v>
      </c>
      <c r="H18" s="2"/>
      <c r="I18" s="2">
        <v>37828308</v>
      </c>
    </row>
    <row r="19" spans="1:22" x14ac:dyDescent="0.15">
      <c r="A19" s="2"/>
      <c r="G19" s="1" t="s">
        <v>24</v>
      </c>
      <c r="H19" s="2"/>
      <c r="I19" s="2">
        <f>I18+I17-I16</f>
        <v>2830292.7100000009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88636.1</v>
      </c>
    </row>
    <row r="22" spans="1:22" x14ac:dyDescent="0.15">
      <c r="G22" s="1"/>
      <c r="H22" s="1" t="s">
        <v>39</v>
      </c>
      <c r="I22" s="2">
        <v>21036.36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1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772400</v>
      </c>
    </row>
    <row r="39" spans="1:23" x14ac:dyDescent="0.1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1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1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1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1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1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15">
      <c r="B14" s="2"/>
      <c r="G14" s="1"/>
      <c r="H14" s="1" t="s">
        <v>31</v>
      </c>
      <c r="I14" s="2">
        <v>-2060820</v>
      </c>
    </row>
    <row r="15" spans="1:9" x14ac:dyDescent="0.15">
      <c r="A15" s="1"/>
      <c r="B15" s="2"/>
      <c r="G15" s="1"/>
      <c r="H15" s="1" t="s">
        <v>32</v>
      </c>
      <c r="I15" s="2">
        <f>I14+I13</f>
        <v>182016120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12512388.5</v>
      </c>
    </row>
    <row r="18" spans="1:22" x14ac:dyDescent="0.15">
      <c r="G18" s="1" t="s">
        <v>12</v>
      </c>
      <c r="H18" s="2"/>
      <c r="I18" s="2">
        <v>36879564</v>
      </c>
    </row>
    <row r="19" spans="1:22" x14ac:dyDescent="0.15">
      <c r="A19" s="2"/>
      <c r="G19" s="1" t="s">
        <v>24</v>
      </c>
      <c r="H19" s="2"/>
      <c r="I19" s="2">
        <f>I18+I17-I16</f>
        <v>3591952.5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87878.61</v>
      </c>
    </row>
    <row r="22" spans="1:22" x14ac:dyDescent="0.15">
      <c r="G22" s="1"/>
      <c r="H22" s="1" t="s">
        <v>39</v>
      </c>
      <c r="I22" s="2">
        <v>20857.57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1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415097</v>
      </c>
    </row>
    <row r="39" spans="1:23" x14ac:dyDescent="0.1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1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1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1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1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1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5588126.0300000003</v>
      </c>
    </row>
    <row r="18" spans="1:22" x14ac:dyDescent="0.15">
      <c r="G18" s="1" t="s">
        <v>12</v>
      </c>
      <c r="H18" s="2"/>
      <c r="I18" s="15">
        <v>14877441</v>
      </c>
    </row>
    <row r="19" spans="1:22" x14ac:dyDescent="0.15">
      <c r="A19" s="2"/>
      <c r="G19" s="1" t="s">
        <v>24</v>
      </c>
      <c r="H19" s="2"/>
      <c r="I19" s="15">
        <f>I18+I17-I16</f>
        <v>10465567.030000001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412170.36</v>
      </c>
      <c r="N21" s="2"/>
    </row>
    <row r="22" spans="1:22" x14ac:dyDescent="0.15">
      <c r="G22" s="1"/>
      <c r="H22" s="1" t="s">
        <v>39</v>
      </c>
      <c r="I22" s="15">
        <v>96886.21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1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1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-126729</v>
      </c>
    </row>
    <row r="39" spans="1:23" x14ac:dyDescent="0.1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1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1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1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1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1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1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4752139.57</v>
      </c>
    </row>
    <row r="18" spans="1:22" x14ac:dyDescent="0.15">
      <c r="G18" s="1" t="s">
        <v>12</v>
      </c>
      <c r="H18" s="2"/>
      <c r="I18" s="15">
        <v>14576346</v>
      </c>
    </row>
    <row r="19" spans="1:22" x14ac:dyDescent="0.15">
      <c r="A19" s="2"/>
      <c r="G19" s="1" t="s">
        <v>24</v>
      </c>
      <c r="H19" s="2"/>
      <c r="I19" s="15">
        <f>I18+I17-I16</f>
        <v>9328485.5700000003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410620.54</v>
      </c>
      <c r="N21" s="2"/>
    </row>
    <row r="22" spans="1:22" x14ac:dyDescent="0.15">
      <c r="G22" s="1"/>
      <c r="H22" s="1" t="s">
        <v>39</v>
      </c>
      <c r="I22" s="15">
        <v>96528.67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1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1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1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1115303</v>
      </c>
    </row>
    <row r="39" spans="1:23" x14ac:dyDescent="0.1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1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1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1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1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1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1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5935415.3700000001</v>
      </c>
    </row>
    <row r="18" spans="1:22" x14ac:dyDescent="0.15">
      <c r="G18" s="1" t="s">
        <v>12</v>
      </c>
      <c r="H18" s="2"/>
      <c r="I18" s="15">
        <v>14338629</v>
      </c>
    </row>
    <row r="19" spans="1:22" x14ac:dyDescent="0.15">
      <c r="A19" s="2"/>
      <c r="G19" s="1" t="s">
        <v>24</v>
      </c>
      <c r="H19" s="2"/>
      <c r="I19" s="15">
        <f>I18+I17-I16</f>
        <v>10274044.370000001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409676.48</v>
      </c>
      <c r="N21" s="2"/>
    </row>
    <row r="22" spans="1:22" x14ac:dyDescent="0.15">
      <c r="G22" s="1"/>
      <c r="H22" s="1" t="s">
        <v>39</v>
      </c>
      <c r="I22" s="15">
        <v>96310.87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1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1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722976</v>
      </c>
    </row>
    <row r="39" spans="1:23" x14ac:dyDescent="0.1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1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1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1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1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1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7916642.1200000001</v>
      </c>
    </row>
    <row r="18" spans="1:22" x14ac:dyDescent="0.15">
      <c r="G18" s="1" t="s">
        <v>12</v>
      </c>
      <c r="H18" s="2"/>
      <c r="I18" s="15">
        <v>13635117</v>
      </c>
    </row>
    <row r="19" spans="1:22" x14ac:dyDescent="0.15">
      <c r="A19" s="2"/>
      <c r="G19" s="1" t="s">
        <v>24</v>
      </c>
      <c r="H19" s="2"/>
      <c r="I19" s="15">
        <f>I18+I17-I16</f>
        <v>11551759.120000001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406990.08000000002</v>
      </c>
      <c r="N21" s="2"/>
    </row>
    <row r="22" spans="1:22" x14ac:dyDescent="0.15">
      <c r="G22" s="1"/>
      <c r="H22" s="1" t="s">
        <v>39</v>
      </c>
      <c r="I22" s="15">
        <v>95691.12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1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1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898434</v>
      </c>
    </row>
    <row r="39" spans="1:23" x14ac:dyDescent="0.1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1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1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1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1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1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1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1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1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10642126.289999999</v>
      </c>
    </row>
    <row r="18" spans="1:14" x14ac:dyDescent="0.15">
      <c r="G18" s="1" t="s">
        <v>12</v>
      </c>
      <c r="H18" s="2"/>
      <c r="I18" s="15">
        <v>11754171</v>
      </c>
    </row>
    <row r="19" spans="1:14" x14ac:dyDescent="0.15">
      <c r="A19" s="2"/>
      <c r="G19" s="1" t="s">
        <v>24</v>
      </c>
      <c r="H19" s="2"/>
      <c r="I19" s="15">
        <f>I18+I17-I16</f>
        <v>12396297.289999999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455504.91</v>
      </c>
      <c r="N21" s="2"/>
    </row>
    <row r="22" spans="1:14" x14ac:dyDescent="0.15">
      <c r="G22" s="1"/>
      <c r="H22" s="1" t="s">
        <v>39</v>
      </c>
      <c r="I22" s="15">
        <v>106967.15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1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1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15">
      <c r="A28" s="1" t="s">
        <v>356</v>
      </c>
      <c r="B28" s="2">
        <f>B12+E8+I26</f>
        <v>3467.9700000000003</v>
      </c>
    </row>
    <row r="29" spans="1:14" x14ac:dyDescent="0.15">
      <c r="A29" s="1" t="s">
        <v>383</v>
      </c>
      <c r="B29" s="2">
        <f>B15+E11+I27</f>
        <v>14217.15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1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33486</v>
      </c>
    </row>
    <row r="44" spans="1:23" x14ac:dyDescent="0.15">
      <c r="A44" s="8" t="s">
        <v>233</v>
      </c>
      <c r="D44" s="1" t="s">
        <v>375</v>
      </c>
      <c r="E44" s="2">
        <v>194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1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1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1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1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1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7211603.3399999999</v>
      </c>
    </row>
    <row r="18" spans="1:22" x14ac:dyDescent="0.15">
      <c r="G18" s="1" t="s">
        <v>12</v>
      </c>
      <c r="H18" s="2"/>
      <c r="I18" s="15">
        <v>13033926</v>
      </c>
    </row>
    <row r="19" spans="1:22" x14ac:dyDescent="0.15">
      <c r="A19" s="2"/>
      <c r="G19" s="1" t="s">
        <v>24</v>
      </c>
      <c r="H19" s="2"/>
      <c r="I19" s="15">
        <f>I18+I17-I16</f>
        <v>10245529.34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403859.65</v>
      </c>
      <c r="N21" s="2"/>
    </row>
    <row r="22" spans="1:22" x14ac:dyDescent="0.15">
      <c r="G22" s="1"/>
      <c r="H22" s="1" t="s">
        <v>39</v>
      </c>
      <c r="I22" s="15">
        <v>94968.9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1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810433</v>
      </c>
    </row>
    <row r="39" spans="1:23" x14ac:dyDescent="0.1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1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1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399632.42</v>
      </c>
      <c r="N21" s="2"/>
    </row>
    <row r="22" spans="1:22" x14ac:dyDescent="0.15">
      <c r="G22" s="1"/>
      <c r="H22" s="1" t="s">
        <v>39</v>
      </c>
      <c r="I22" s="15">
        <v>93993.69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1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-201592</v>
      </c>
    </row>
    <row r="39" spans="1:23" x14ac:dyDescent="0.1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1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1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1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1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1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6234967.4000000004</v>
      </c>
    </row>
    <row r="18" spans="1:22" x14ac:dyDescent="0.15">
      <c r="G18" s="1" t="s">
        <v>12</v>
      </c>
      <c r="H18" s="2"/>
      <c r="I18" s="15">
        <v>14075991</v>
      </c>
    </row>
    <row r="19" spans="1:22" x14ac:dyDescent="0.15">
      <c r="A19" s="2"/>
      <c r="G19" s="1" t="s">
        <v>24</v>
      </c>
      <c r="H19" s="2"/>
      <c r="I19" s="15">
        <f>I18+I17-I16</f>
        <v>10310958.399999999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397309.68</v>
      </c>
      <c r="N21" s="2"/>
    </row>
    <row r="22" spans="1:22" x14ac:dyDescent="0.15">
      <c r="G22" s="1"/>
      <c r="H22" s="1" t="s">
        <v>39</v>
      </c>
      <c r="I22" s="15">
        <v>93457.84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1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1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5174</v>
      </c>
    </row>
    <row r="39" spans="1:23" x14ac:dyDescent="0.1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1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1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1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1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1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1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1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5234182.93</v>
      </c>
    </row>
    <row r="18" spans="1:22" x14ac:dyDescent="0.15">
      <c r="G18" s="1" t="s">
        <v>12</v>
      </c>
      <c r="H18" s="2"/>
      <c r="I18" s="15">
        <v>15930432</v>
      </c>
    </row>
    <row r="19" spans="1:22" x14ac:dyDescent="0.15">
      <c r="A19" s="2"/>
      <c r="G19" s="1" t="s">
        <v>24</v>
      </c>
      <c r="H19" s="2"/>
      <c r="I19" s="15">
        <f>I18+I17-I16</f>
        <v>11164614.93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394624.22</v>
      </c>
      <c r="N21" s="2"/>
    </row>
    <row r="22" spans="1:22" x14ac:dyDescent="0.15">
      <c r="G22" s="1"/>
      <c r="H22" s="1" t="s">
        <v>39</v>
      </c>
      <c r="I22" s="15">
        <v>92838.31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1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-17147</v>
      </c>
    </row>
    <row r="39" spans="1:23" x14ac:dyDescent="0.1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1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1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390170.07</v>
      </c>
      <c r="N21" s="2"/>
    </row>
    <row r="22" spans="1:22" x14ac:dyDescent="0.15">
      <c r="G22" s="1"/>
      <c r="H22" s="1" t="s">
        <v>39</v>
      </c>
      <c r="I22" s="15">
        <v>91810.73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1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385705.94</v>
      </c>
      <c r="N21" s="2"/>
    </row>
    <row r="22" spans="1:22" x14ac:dyDescent="0.15">
      <c r="G22" s="1"/>
      <c r="H22" s="1" t="s">
        <v>39</v>
      </c>
      <c r="I22" s="15">
        <v>90780.86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690705</v>
      </c>
    </row>
    <row r="39" spans="1:23" x14ac:dyDescent="0.1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1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2382</v>
      </c>
    </row>
    <row r="33" spans="1:2" x14ac:dyDescent="0.15">
      <c r="A33" s="1" t="s">
        <v>17</v>
      </c>
      <c r="B33">
        <v>3489</v>
      </c>
    </row>
    <row r="34" spans="1:2" x14ac:dyDescent="0.15">
      <c r="A34" s="1" t="s">
        <v>18</v>
      </c>
      <c r="B34">
        <v>6563</v>
      </c>
    </row>
    <row r="35" spans="1:2" x14ac:dyDescent="0.15">
      <c r="A35" s="1" t="s">
        <v>68</v>
      </c>
      <c r="B35">
        <v>1531</v>
      </c>
    </row>
    <row r="36" spans="1:2" x14ac:dyDescent="0.15">
      <c r="A36" s="1" t="s">
        <v>19</v>
      </c>
      <c r="B36">
        <f>SUM(B32:B35)</f>
        <v>13965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547687</v>
      </c>
    </row>
    <row r="41" spans="1:2" x14ac:dyDescent="0.15">
      <c r="A41" s="1" t="s">
        <v>75</v>
      </c>
      <c r="B41" s="5">
        <v>443107</v>
      </c>
    </row>
    <row r="42" spans="1:2" x14ac:dyDescent="0.15">
      <c r="A42" s="1" t="s">
        <v>76</v>
      </c>
      <c r="B42" s="5">
        <v>10898</v>
      </c>
    </row>
    <row r="43" spans="1:2" x14ac:dyDescent="0.15">
      <c r="A43" s="1" t="s">
        <v>77</v>
      </c>
      <c r="B43" s="5">
        <v>2024</v>
      </c>
    </row>
    <row r="44" spans="1:2" x14ac:dyDescent="0.15">
      <c r="A44" s="1" t="s">
        <v>78</v>
      </c>
      <c r="B44" s="5">
        <v>-1101583</v>
      </c>
    </row>
    <row r="45" spans="1:2" x14ac:dyDescent="0.15">
      <c r="A45" s="1" t="s">
        <v>79</v>
      </c>
      <c r="B45" s="5">
        <v>26898013</v>
      </c>
    </row>
    <row r="46" spans="1:2" x14ac:dyDescent="0.15">
      <c r="A46" s="1" t="s">
        <v>80</v>
      </c>
      <c r="B46" s="5">
        <v>4898</v>
      </c>
    </row>
    <row r="47" spans="1:2" x14ac:dyDescent="0.15">
      <c r="A47" s="1" t="s">
        <v>81</v>
      </c>
      <c r="B47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2308</v>
      </c>
    </row>
    <row r="33" spans="1:2" x14ac:dyDescent="0.15">
      <c r="A33" s="1" t="s">
        <v>17</v>
      </c>
      <c r="B33">
        <v>3618</v>
      </c>
    </row>
    <row r="34" spans="1:2" x14ac:dyDescent="0.15">
      <c r="A34" s="1" t="s">
        <v>18</v>
      </c>
      <c r="B34">
        <v>6569</v>
      </c>
    </row>
    <row r="35" spans="1:2" x14ac:dyDescent="0.15">
      <c r="A35" s="1" t="s">
        <v>68</v>
      </c>
      <c r="B35">
        <v>1434</v>
      </c>
    </row>
    <row r="36" spans="1:2" x14ac:dyDescent="0.15">
      <c r="A36" s="1" t="s">
        <v>19</v>
      </c>
      <c r="B36">
        <f>SUM(B32:B35)</f>
        <v>13929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536847</v>
      </c>
    </row>
    <row r="41" spans="1:2" x14ac:dyDescent="0.15">
      <c r="A41" s="1" t="s">
        <v>75</v>
      </c>
      <c r="B41" s="5">
        <v>441083</v>
      </c>
    </row>
    <row r="42" spans="1:2" x14ac:dyDescent="0.15">
      <c r="A42" s="1" t="s">
        <v>76</v>
      </c>
      <c r="B42" s="5">
        <v>-14913</v>
      </c>
    </row>
    <row r="43" spans="1:2" x14ac:dyDescent="0.15">
      <c r="A43" s="1" t="s">
        <v>77</v>
      </c>
      <c r="B43" s="5">
        <v>8589</v>
      </c>
    </row>
    <row r="44" spans="1:2" x14ac:dyDescent="0.15">
      <c r="A44" s="1" t="s">
        <v>78</v>
      </c>
      <c r="B44" s="5">
        <v>-1049101</v>
      </c>
    </row>
    <row r="45" spans="1:2" x14ac:dyDescent="0.15">
      <c r="A45" s="1" t="s">
        <v>79</v>
      </c>
      <c r="B45" s="5">
        <v>21777085</v>
      </c>
    </row>
    <row r="46" spans="1:2" x14ac:dyDescent="0.15">
      <c r="A46" s="1" t="s">
        <v>80</v>
      </c>
      <c r="B46" s="5">
        <v>7549</v>
      </c>
    </row>
    <row r="47" spans="1:2" x14ac:dyDescent="0.15">
      <c r="A47" s="1" t="s">
        <v>81</v>
      </c>
      <c r="B47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1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1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1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1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1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1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1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7019295.5099999998</v>
      </c>
    </row>
    <row r="18" spans="1:22" x14ac:dyDescent="0.15">
      <c r="G18" s="1" t="s">
        <v>12</v>
      </c>
      <c r="H18" s="2"/>
      <c r="I18" s="15">
        <v>13278249</v>
      </c>
    </row>
    <row r="19" spans="1:22" x14ac:dyDescent="0.15">
      <c r="A19" s="2"/>
      <c r="G19" s="1" t="s">
        <v>24</v>
      </c>
      <c r="H19" s="2"/>
      <c r="I19" s="15">
        <f>I18+I17-I16</f>
        <v>10297544.509999998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383421.04</v>
      </c>
      <c r="N21" s="2"/>
    </row>
    <row r="22" spans="1:22" x14ac:dyDescent="0.15">
      <c r="G22" s="1"/>
      <c r="H22" s="1" t="s">
        <v>39</v>
      </c>
      <c r="I22" s="15">
        <v>90253.73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1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896355</v>
      </c>
    </row>
    <row r="39" spans="1:23" x14ac:dyDescent="0.1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1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2737</v>
      </c>
    </row>
    <row r="33" spans="1:2" x14ac:dyDescent="0.15">
      <c r="A33" s="1" t="s">
        <v>17</v>
      </c>
      <c r="B33">
        <v>3364</v>
      </c>
    </row>
    <row r="34" spans="1:2" x14ac:dyDescent="0.15">
      <c r="A34" s="1" t="s">
        <v>18</v>
      </c>
      <c r="B34">
        <v>6403</v>
      </c>
    </row>
    <row r="35" spans="1:2" x14ac:dyDescent="0.15">
      <c r="A35" s="1" t="s">
        <v>68</v>
      </c>
      <c r="B35">
        <v>1096</v>
      </c>
    </row>
    <row r="36" spans="1:2" x14ac:dyDescent="0.15">
      <c r="A36" s="1" t="s">
        <v>19</v>
      </c>
      <c r="B36">
        <f>SUM(B32:B35)</f>
        <v>13600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552535</v>
      </c>
    </row>
    <row r="41" spans="1:2" x14ac:dyDescent="0.15">
      <c r="A41" s="1" t="s">
        <v>75</v>
      </c>
      <c r="B41" s="2">
        <v>432494</v>
      </c>
    </row>
    <row r="42" spans="1:2" x14ac:dyDescent="0.15">
      <c r="A42" s="1" t="s">
        <v>76</v>
      </c>
      <c r="B42" s="2">
        <v>19172</v>
      </c>
    </row>
    <row r="43" spans="1:2" x14ac:dyDescent="0.15">
      <c r="A43" s="1" t="s">
        <v>77</v>
      </c>
      <c r="B43" s="2">
        <v>8093</v>
      </c>
    </row>
    <row r="44" spans="1:2" x14ac:dyDescent="0.15">
      <c r="A44" s="1" t="s">
        <v>78</v>
      </c>
      <c r="B44" s="2">
        <v>398953</v>
      </c>
    </row>
    <row r="45" spans="1:2" x14ac:dyDescent="0.15">
      <c r="A45" s="1" t="s">
        <v>79</v>
      </c>
      <c r="B45" s="10">
        <v>20243040</v>
      </c>
    </row>
    <row r="46" spans="1:2" x14ac:dyDescent="0.15">
      <c r="A46" s="1" t="s">
        <v>80</v>
      </c>
      <c r="B46" s="2">
        <v>6061</v>
      </c>
    </row>
    <row r="47" spans="1:2" x14ac:dyDescent="0.15">
      <c r="A47" s="1" t="s">
        <v>81</v>
      </c>
      <c r="B47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2854</v>
      </c>
    </row>
    <row r="33" spans="1:2" x14ac:dyDescent="0.15">
      <c r="A33" s="1" t="s">
        <v>17</v>
      </c>
      <c r="B33">
        <v>3394</v>
      </c>
    </row>
    <row r="34" spans="1:2" x14ac:dyDescent="0.15">
      <c r="A34" s="1" t="s">
        <v>18</v>
      </c>
      <c r="B34">
        <v>6465</v>
      </c>
    </row>
    <row r="35" spans="1:2" x14ac:dyDescent="0.15">
      <c r="A35" s="1" t="s">
        <v>68</v>
      </c>
      <c r="B35">
        <v>961</v>
      </c>
    </row>
    <row r="36" spans="1:2" x14ac:dyDescent="0.15">
      <c r="A36" s="1" t="s">
        <v>19</v>
      </c>
      <c r="B36">
        <f>SUM(B32:B35)</f>
        <v>13674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533658</v>
      </c>
    </row>
    <row r="41" spans="1:2" x14ac:dyDescent="0.15">
      <c r="A41" s="1" t="s">
        <v>75</v>
      </c>
      <c r="B41" s="2">
        <v>424401</v>
      </c>
    </row>
    <row r="42" spans="1:2" x14ac:dyDescent="0.15">
      <c r="A42" s="1" t="s">
        <v>76</v>
      </c>
      <c r="B42" s="2">
        <v>1993</v>
      </c>
    </row>
    <row r="43" spans="1:2" x14ac:dyDescent="0.15">
      <c r="A43" s="1" t="s">
        <v>77</v>
      </c>
      <c r="B43" s="2">
        <v>-7020</v>
      </c>
    </row>
    <row r="44" spans="1:2" x14ac:dyDescent="0.15">
      <c r="A44" s="1" t="s">
        <v>78</v>
      </c>
      <c r="B44" s="2">
        <v>-1097705</v>
      </c>
    </row>
    <row r="45" spans="1:2" x14ac:dyDescent="0.15">
      <c r="A45" s="1" t="s">
        <v>79</v>
      </c>
      <c r="B45" s="10">
        <v>16818071</v>
      </c>
    </row>
    <row r="46" spans="1:2" x14ac:dyDescent="0.15">
      <c r="A46" s="1" t="s">
        <v>80</v>
      </c>
      <c r="B46" s="2">
        <v>10635</v>
      </c>
    </row>
    <row r="47" spans="1:2" x14ac:dyDescent="0.15">
      <c r="A47" s="1" t="s">
        <v>81</v>
      </c>
      <c r="B47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2589</v>
      </c>
    </row>
    <row r="33" spans="1:2" x14ac:dyDescent="0.15">
      <c r="A33" s="1" t="s">
        <v>17</v>
      </c>
      <c r="B33">
        <v>3533</v>
      </c>
    </row>
    <row r="34" spans="1:2" x14ac:dyDescent="0.15">
      <c r="A34" s="1" t="s">
        <v>18</v>
      </c>
      <c r="B34">
        <v>6492</v>
      </c>
    </row>
    <row r="35" spans="1:2" x14ac:dyDescent="0.15">
      <c r="A35" s="1" t="s">
        <v>68</v>
      </c>
      <c r="B35">
        <v>814</v>
      </c>
    </row>
    <row r="36" spans="1:2" x14ac:dyDescent="0.15">
      <c r="A36" s="1" t="s">
        <v>19</v>
      </c>
      <c r="B36">
        <v>13428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532102</v>
      </c>
    </row>
    <row r="41" spans="1:2" x14ac:dyDescent="0.15">
      <c r="A41" s="1" t="s">
        <v>75</v>
      </c>
      <c r="B41" s="2">
        <v>431421</v>
      </c>
    </row>
    <row r="42" spans="1:2" x14ac:dyDescent="0.15">
      <c r="A42" s="1" t="s">
        <v>76</v>
      </c>
      <c r="B42" s="2">
        <v>26574</v>
      </c>
    </row>
    <row r="43" spans="1:2" x14ac:dyDescent="0.15">
      <c r="A43" s="1" t="s">
        <v>77</v>
      </c>
      <c r="B43" s="2">
        <v>13622</v>
      </c>
    </row>
    <row r="44" spans="1:2" x14ac:dyDescent="0.15">
      <c r="A44" s="1" t="s">
        <v>78</v>
      </c>
      <c r="B44" s="2">
        <v>-267584</v>
      </c>
    </row>
    <row r="45" spans="1:2" x14ac:dyDescent="0.15">
      <c r="A45" s="1" t="s">
        <v>79</v>
      </c>
      <c r="B45" s="10">
        <v>9541182</v>
      </c>
    </row>
    <row r="46" spans="1:2" x14ac:dyDescent="0.15">
      <c r="A46" s="1" t="s">
        <v>80</v>
      </c>
      <c r="B46" s="2">
        <v>13032</v>
      </c>
    </row>
    <row r="47" spans="1:2" x14ac:dyDescent="0.15">
      <c r="A47" s="1" t="s">
        <v>81</v>
      </c>
      <c r="B47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2316</v>
      </c>
    </row>
    <row r="33" spans="1:2" x14ac:dyDescent="0.15">
      <c r="A33" s="1" t="s">
        <v>17</v>
      </c>
      <c r="B33">
        <v>3662</v>
      </c>
    </row>
    <row r="34" spans="1:2" x14ac:dyDescent="0.15">
      <c r="A34" s="1" t="s">
        <v>18</v>
      </c>
      <c r="B34">
        <v>6606</v>
      </c>
    </row>
    <row r="35" spans="1:2" x14ac:dyDescent="0.15">
      <c r="A35" s="1" t="s">
        <v>68</v>
      </c>
      <c r="B35">
        <v>679</v>
      </c>
    </row>
    <row r="36" spans="1:2" x14ac:dyDescent="0.15">
      <c r="A36" s="1" t="s">
        <v>19</v>
      </c>
      <c r="B36">
        <v>13263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505701</v>
      </c>
    </row>
    <row r="41" spans="1:2" x14ac:dyDescent="0.15">
      <c r="A41" s="1" t="s">
        <v>75</v>
      </c>
      <c r="B41" s="2">
        <v>417799</v>
      </c>
    </row>
    <row r="42" spans="1:2" x14ac:dyDescent="0.15">
      <c r="A42" s="1" t="s">
        <v>76</v>
      </c>
      <c r="B42" s="2">
        <v>-65966</v>
      </c>
    </row>
    <row r="43" spans="1:2" x14ac:dyDescent="0.15">
      <c r="A43" s="1" t="s">
        <v>77</v>
      </c>
      <c r="B43" s="2">
        <v>-91431</v>
      </c>
    </row>
    <row r="44" spans="1:2" x14ac:dyDescent="0.15">
      <c r="A44" s="1" t="s">
        <v>78</v>
      </c>
      <c r="B44" s="2">
        <v>-811297</v>
      </c>
    </row>
    <row r="45" spans="1:2" x14ac:dyDescent="0.15">
      <c r="A45" s="1" t="s">
        <v>79</v>
      </c>
      <c r="B45" s="10">
        <v>9640133</v>
      </c>
    </row>
    <row r="46" spans="1:2" x14ac:dyDescent="0.15">
      <c r="A46" s="1" t="s">
        <v>80</v>
      </c>
      <c r="B46" s="2">
        <v>15154</v>
      </c>
    </row>
    <row r="47" spans="1:2" x14ac:dyDescent="0.15">
      <c r="A47" s="1" t="s">
        <v>81</v>
      </c>
      <c r="B47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B15" s="2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2093</v>
      </c>
    </row>
    <row r="33" spans="1:2" x14ac:dyDescent="0.15">
      <c r="A33" s="1" t="s">
        <v>17</v>
      </c>
      <c r="B33">
        <v>3591</v>
      </c>
    </row>
    <row r="34" spans="1:2" x14ac:dyDescent="0.15">
      <c r="A34" s="1" t="s">
        <v>18</v>
      </c>
      <c r="B34">
        <v>6689</v>
      </c>
    </row>
    <row r="35" spans="1:2" x14ac:dyDescent="0.15">
      <c r="A35" s="1" t="s">
        <v>68</v>
      </c>
      <c r="B35">
        <v>455</v>
      </c>
    </row>
    <row r="36" spans="1:2" x14ac:dyDescent="0.15">
      <c r="A36" s="1" t="s">
        <v>19</v>
      </c>
      <c r="B36">
        <v>12828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572232</v>
      </c>
    </row>
    <row r="41" spans="1:2" x14ac:dyDescent="0.15">
      <c r="A41" s="1" t="s">
        <v>75</v>
      </c>
      <c r="B41" s="2">
        <v>509229</v>
      </c>
    </row>
    <row r="42" spans="1:2" x14ac:dyDescent="0.15">
      <c r="A42" s="1" t="s">
        <v>76</v>
      </c>
      <c r="B42" s="2">
        <v>4054</v>
      </c>
    </row>
    <row r="43" spans="1:2" x14ac:dyDescent="0.15">
      <c r="A43" s="1" t="s">
        <v>77</v>
      </c>
      <c r="B43" s="2">
        <v>33500</v>
      </c>
    </row>
    <row r="44" spans="1:2" x14ac:dyDescent="0.15">
      <c r="A44" s="1" t="s">
        <v>78</v>
      </c>
      <c r="B44" s="2">
        <v>-1087596</v>
      </c>
    </row>
    <row r="45" spans="1:2" x14ac:dyDescent="0.15">
      <c r="A45" s="1" t="s">
        <v>79</v>
      </c>
      <c r="B45" s="10">
        <v>6925267</v>
      </c>
    </row>
    <row r="46" spans="1:2" x14ac:dyDescent="0.15">
      <c r="A46" s="1" t="s">
        <v>80</v>
      </c>
      <c r="B46" s="2">
        <v>8138</v>
      </c>
    </row>
    <row r="47" spans="1:2" x14ac:dyDescent="0.15">
      <c r="A47" s="1" t="s">
        <v>81</v>
      </c>
      <c r="B47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4.5" customWidth="1"/>
    <col min="5" max="5" width="18" customWidth="1"/>
    <col min="6" max="6" width="8" customWidth="1"/>
    <col min="7" max="7" width="9.5" bestFit="1" customWidth="1"/>
    <col min="8" max="8" width="20.5" customWidth="1"/>
    <col min="9" max="9" width="20.6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2.375" customWidth="1"/>
    <col min="5" max="5" width="18" customWidth="1"/>
    <col min="6" max="6" width="6.375" customWidth="1"/>
    <col min="7" max="7" width="9.5" bestFit="1" customWidth="1"/>
    <col min="8" max="8" width="20.5" customWidth="1"/>
    <col min="9" max="9" width="17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9.375" customWidth="1"/>
    <col min="5" max="5" width="18.75" customWidth="1"/>
    <col min="6" max="6" width="4.875" customWidth="1"/>
    <col min="7" max="7" width="10.1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G15" s="1" t="s">
        <v>12</v>
      </c>
      <c r="H15" s="2"/>
      <c r="I15" s="2">
        <v>5028732</v>
      </c>
    </row>
    <row r="16" spans="1:9" x14ac:dyDescent="0.15">
      <c r="G16" s="1" t="s">
        <v>24</v>
      </c>
      <c r="H16" s="2"/>
      <c r="I16" s="2">
        <v>402442.68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5416.67</v>
      </c>
    </row>
    <row r="19" spans="7:9" x14ac:dyDescent="0.15">
      <c r="G19" s="1"/>
      <c r="H19" s="1" t="s">
        <v>39</v>
      </c>
      <c r="I19" s="2">
        <v>1278.32</v>
      </c>
    </row>
    <row r="20" spans="7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75" customWidth="1"/>
    <col min="5" max="5" width="19.5" customWidth="1"/>
    <col min="6" max="6" width="6.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1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1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15">
      <c r="A12" s="1"/>
      <c r="C12" s="2"/>
      <c r="G12" s="1" t="s">
        <v>5</v>
      </c>
      <c r="H12" s="2"/>
      <c r="I12" s="2">
        <v>15000000</v>
      </c>
    </row>
    <row r="13" spans="1:9" x14ac:dyDescent="0.15">
      <c r="A13" s="1"/>
      <c r="C13" s="2"/>
      <c r="G13" s="1" t="s">
        <v>26</v>
      </c>
      <c r="H13" s="2"/>
      <c r="I13" s="2">
        <v>9213595.4100000001</v>
      </c>
    </row>
    <row r="14" spans="1:9" x14ac:dyDescent="0.15">
      <c r="A14" s="1"/>
      <c r="C14" s="2"/>
      <c r="G14" s="1" t="s">
        <v>12</v>
      </c>
      <c r="H14" s="2"/>
      <c r="I14" s="2">
        <v>5851560</v>
      </c>
    </row>
    <row r="15" spans="1:9" x14ac:dyDescent="0.15">
      <c r="G15" s="1" t="s">
        <v>24</v>
      </c>
      <c r="H15" s="2"/>
      <c r="I15" s="2">
        <v>65155.41</v>
      </c>
    </row>
    <row r="16" spans="1:9" x14ac:dyDescent="0.15">
      <c r="G16" s="1" t="s">
        <v>33</v>
      </c>
      <c r="I16" s="2"/>
    </row>
    <row r="17" spans="7:9" x14ac:dyDescent="0.15">
      <c r="G17" s="1"/>
      <c r="H17" s="1" t="s">
        <v>38</v>
      </c>
      <c r="I17" s="2">
        <v>4773.7</v>
      </c>
    </row>
    <row r="18" spans="7:9" x14ac:dyDescent="0.15">
      <c r="G18" s="1"/>
      <c r="H18" s="1" t="s">
        <v>39</v>
      </c>
      <c r="I18" s="2">
        <v>1126.5899999999999</v>
      </c>
    </row>
    <row r="19" spans="7:9" x14ac:dyDescent="0.15">
      <c r="G19" s="1"/>
      <c r="H19" s="1" t="s">
        <v>19</v>
      </c>
      <c r="I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25" customWidth="1"/>
    <col min="5" max="5" width="20.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G14" s="1" t="s">
        <v>26</v>
      </c>
      <c r="H14" s="2"/>
      <c r="I14" s="2">
        <v>3435235.55</v>
      </c>
    </row>
    <row r="15" spans="1:9" x14ac:dyDescent="0.15">
      <c r="G15" s="1" t="s">
        <v>12</v>
      </c>
      <c r="H15" s="2"/>
      <c r="I15" s="2">
        <v>6622332</v>
      </c>
    </row>
    <row r="16" spans="1:9" x14ac:dyDescent="0.15"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1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1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1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1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1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1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8724622.4299999997</v>
      </c>
    </row>
    <row r="18" spans="1:22" x14ac:dyDescent="0.15">
      <c r="G18" s="1" t="s">
        <v>12</v>
      </c>
      <c r="H18" s="2"/>
      <c r="I18" s="15">
        <v>11695374</v>
      </c>
    </row>
    <row r="19" spans="1:22" x14ac:dyDescent="0.15">
      <c r="A19" s="2"/>
      <c r="G19" s="1" t="s">
        <v>24</v>
      </c>
      <c r="H19" s="2"/>
      <c r="I19" s="15">
        <f>I18+I17-I16</f>
        <v>10419996.43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380040.37</v>
      </c>
      <c r="N21" s="2"/>
    </row>
    <row r="22" spans="1:22" x14ac:dyDescent="0.15">
      <c r="G22" s="1"/>
      <c r="H22" s="1" t="s">
        <v>39</v>
      </c>
      <c r="I22" s="15">
        <v>89473.81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1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1090212</v>
      </c>
    </row>
    <row r="39" spans="1:23" x14ac:dyDescent="0.1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1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1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1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1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662.42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45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37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28814880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28814880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4511464.0199999996</v>
      </c>
    </row>
    <row r="27" spans="1:3" x14ac:dyDescent="0.15">
      <c r="A27" s="1" t="s">
        <v>12</v>
      </c>
      <c r="B27" s="2"/>
      <c r="C27" s="2">
        <v>5762976</v>
      </c>
    </row>
    <row r="28" spans="1:3" x14ac:dyDescent="0.15">
      <c r="A28" s="1" t="s">
        <v>24</v>
      </c>
      <c r="B28" s="2"/>
      <c r="C28" s="2">
        <v>274440.02</v>
      </c>
    </row>
    <row r="29" spans="1:3" x14ac:dyDescent="0.15">
      <c r="A29" s="1" t="s">
        <v>33</v>
      </c>
      <c r="C29" s="2"/>
    </row>
    <row r="30" spans="1:3" x14ac:dyDescent="0.15">
      <c r="A30" s="1"/>
      <c r="B30" s="1" t="s">
        <v>38</v>
      </c>
      <c r="C30" s="2">
        <v>3491.57</v>
      </c>
    </row>
    <row r="31" spans="1:3" x14ac:dyDescent="0.15">
      <c r="A31" s="1"/>
      <c r="B31" s="1" t="s">
        <v>39</v>
      </c>
      <c r="C31" s="2">
        <v>823.98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1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1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1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369.63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43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27389580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27389580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4648295.16</v>
      </c>
    </row>
    <row r="27" spans="1:3" x14ac:dyDescent="0.15">
      <c r="A27" s="1" t="s">
        <v>12</v>
      </c>
      <c r="B27" s="2"/>
      <c r="C27" s="2">
        <v>5477916</v>
      </c>
    </row>
    <row r="28" spans="1:3" x14ac:dyDescent="0.15">
      <c r="A28" s="1" t="s">
        <v>24</v>
      </c>
      <c r="B28" s="2"/>
      <c r="C28" s="2">
        <v>126211.16</v>
      </c>
    </row>
    <row r="29" spans="1:3" x14ac:dyDescent="0.15">
      <c r="A29" s="1" t="s">
        <v>33</v>
      </c>
      <c r="C29" s="2">
        <v>4157.7</v>
      </c>
    </row>
    <row r="30" spans="1:3" x14ac:dyDescent="0.15">
      <c r="A30" s="1"/>
      <c r="B30" s="1" t="s">
        <v>38</v>
      </c>
      <c r="C30" s="2">
        <v>3363.86</v>
      </c>
    </row>
    <row r="31" spans="1:3" x14ac:dyDescent="0.15">
      <c r="A31" s="1"/>
      <c r="B31" s="1" t="s">
        <v>39</v>
      </c>
      <c r="C31" s="2">
        <v>793.84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1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1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0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5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25496100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25496100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3066157.77</v>
      </c>
    </row>
    <row r="27" spans="1:3" x14ac:dyDescent="0.15">
      <c r="A27" s="1" t="s">
        <v>12</v>
      </c>
      <c r="B27" s="2"/>
      <c r="C27" s="2">
        <v>5099220</v>
      </c>
    </row>
    <row r="28" spans="1:3" x14ac:dyDescent="0.15">
      <c r="A28" s="1" t="s">
        <v>24</v>
      </c>
      <c r="B28" s="2"/>
      <c r="C28" s="2">
        <v>165377.76999999999</v>
      </c>
    </row>
    <row r="29" spans="1:3" x14ac:dyDescent="0.15">
      <c r="A29" s="1" t="s">
        <v>33</v>
      </c>
      <c r="C29" s="2">
        <v>3918.83</v>
      </c>
    </row>
    <row r="30" spans="1:3" x14ac:dyDescent="0.15">
      <c r="A30" s="1"/>
      <c r="B30" s="1" t="s">
        <v>38</v>
      </c>
      <c r="C30" s="2">
        <v>3170.6</v>
      </c>
    </row>
    <row r="31" spans="1:3" x14ac:dyDescent="0.15">
      <c r="A31" s="1"/>
      <c r="B31" s="1" t="s">
        <v>39</v>
      </c>
      <c r="C31" s="2">
        <v>748.23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1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1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1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299.92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  <c r="F14" s="2">
        <f>C8+H7+C26</f>
        <v>86000000</v>
      </c>
    </row>
    <row r="15" spans="1:8" x14ac:dyDescent="0.15">
      <c r="A15" s="1" t="s">
        <v>21</v>
      </c>
      <c r="C15" s="2"/>
      <c r="F15" s="2">
        <f>C4+H5+C28</f>
        <v>64683927.990000002</v>
      </c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t="s">
        <v>40</v>
      </c>
      <c r="C20" s="3">
        <v>1</v>
      </c>
    </row>
    <row r="21" spans="1:3" x14ac:dyDescent="0.15">
      <c r="A21" s="1"/>
      <c r="B21" s="1" t="s">
        <v>29</v>
      </c>
      <c r="C21" s="3">
        <v>0</v>
      </c>
    </row>
    <row r="22" spans="1:3" x14ac:dyDescent="0.15">
      <c r="A22" s="1" t="s">
        <v>36</v>
      </c>
      <c r="C22" s="2"/>
    </row>
    <row r="23" spans="1:3" x14ac:dyDescent="0.15">
      <c r="A23" s="1"/>
      <c r="B23" s="1" t="s">
        <v>30</v>
      </c>
      <c r="C23" s="2">
        <v>25751280</v>
      </c>
    </row>
    <row r="24" spans="1:3" x14ac:dyDescent="0.15">
      <c r="A24" s="1"/>
      <c r="B24" s="1" t="s">
        <v>31</v>
      </c>
      <c r="C24" s="2">
        <v>0</v>
      </c>
    </row>
    <row r="25" spans="1:3" x14ac:dyDescent="0.15">
      <c r="A25" s="1"/>
      <c r="B25" s="1" t="s">
        <v>32</v>
      </c>
      <c r="C25" s="2">
        <v>25751280</v>
      </c>
    </row>
    <row r="26" spans="1:3" x14ac:dyDescent="0.15">
      <c r="A26" s="1" t="s">
        <v>5</v>
      </c>
      <c r="B26" s="2"/>
      <c r="C26" s="2">
        <v>8000000</v>
      </c>
    </row>
    <row r="27" spans="1:3" x14ac:dyDescent="0.15">
      <c r="A27" s="1" t="s">
        <v>26</v>
      </c>
      <c r="B27" s="2"/>
      <c r="C27" s="2">
        <v>3282872.97</v>
      </c>
    </row>
    <row r="28" spans="1:3" x14ac:dyDescent="0.15">
      <c r="A28" s="1" t="s">
        <v>12</v>
      </c>
      <c r="B28" s="2"/>
      <c r="C28" s="2">
        <v>5150256</v>
      </c>
    </row>
    <row r="29" spans="1:3" x14ac:dyDescent="0.15">
      <c r="A29" s="1" t="s">
        <v>24</v>
      </c>
      <c r="B29" s="2"/>
      <c r="C29" s="2">
        <v>433128.97</v>
      </c>
    </row>
    <row r="30" spans="1:3" x14ac:dyDescent="0.15">
      <c r="A30" s="1" t="s">
        <v>33</v>
      </c>
      <c r="C30" s="2">
        <v>3160.64</v>
      </c>
    </row>
    <row r="31" spans="1:3" x14ac:dyDescent="0.15">
      <c r="A31" s="1"/>
      <c r="B31" s="1" t="s">
        <v>38</v>
      </c>
      <c r="C31" s="2">
        <v>3042.61</v>
      </c>
    </row>
    <row r="32" spans="1:3" x14ac:dyDescent="0.15">
      <c r="A32" s="1"/>
      <c r="B32" s="1" t="s">
        <v>39</v>
      </c>
      <c r="C32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1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1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1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/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>
        <v>39</v>
      </c>
    </row>
    <row r="17" spans="1:3" x14ac:dyDescent="0.15">
      <c r="A17" s="1"/>
      <c r="B17" s="1" t="s">
        <v>28</v>
      </c>
      <c r="C17" s="3">
        <v>39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25190460</v>
      </c>
    </row>
    <row r="22" spans="1:3" x14ac:dyDescent="0.15">
      <c r="A22" s="1"/>
      <c r="B22" s="1" t="s">
        <v>30</v>
      </c>
      <c r="C22" s="2">
        <v>25190460</v>
      </c>
    </row>
    <row r="23" spans="1:3" x14ac:dyDescent="0.15">
      <c r="A23" s="1"/>
      <c r="B23" s="1" t="s">
        <v>31</v>
      </c>
      <c r="C23" s="2"/>
    </row>
    <row r="24" spans="1:3" x14ac:dyDescent="0.15">
      <c r="A24" s="1"/>
      <c r="B24" s="1" t="s">
        <v>32</v>
      </c>
      <c r="C24" s="2">
        <v>25190460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3470592.99</v>
      </c>
    </row>
    <row r="27" spans="1:3" x14ac:dyDescent="0.15">
      <c r="A27" s="1" t="s">
        <v>12</v>
      </c>
      <c r="B27" s="2"/>
      <c r="C27" s="2">
        <v>5038092</v>
      </c>
    </row>
    <row r="28" spans="1:3" x14ac:dyDescent="0.15">
      <c r="A28" s="1" t="s">
        <v>24</v>
      </c>
      <c r="B28" s="2"/>
      <c r="C28" s="2"/>
    </row>
    <row r="29" spans="1:3" x14ac:dyDescent="0.15">
      <c r="A29" s="1" t="s">
        <v>33</v>
      </c>
      <c r="C29" s="2">
        <v>3681.98</v>
      </c>
    </row>
    <row r="30" spans="1:3" x14ac:dyDescent="0.15">
      <c r="A30" s="1"/>
      <c r="B30" s="1" t="s">
        <v>38</v>
      </c>
      <c r="C30" s="2">
        <v>2978.97</v>
      </c>
    </row>
    <row r="31" spans="1:3" x14ac:dyDescent="0.15">
      <c r="A31" s="1"/>
      <c r="B31" s="1" t="s">
        <v>39</v>
      </c>
      <c r="C31" s="2">
        <v>703.01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1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1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439.41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37</v>
      </c>
      <c r="C16" s="3">
        <v>37</v>
      </c>
    </row>
    <row r="17" spans="1:3" x14ac:dyDescent="0.15">
      <c r="A17" s="1"/>
      <c r="B17" s="1" t="s">
        <v>28</v>
      </c>
      <c r="C17" s="3">
        <v>37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33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23836140</v>
      </c>
    </row>
    <row r="22" spans="1:3" x14ac:dyDescent="0.15">
      <c r="A22" s="1"/>
      <c r="B22" s="1" t="s">
        <v>30</v>
      </c>
      <c r="C22" s="2">
        <v>23836140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3677348.44</v>
      </c>
    </row>
    <row r="27" spans="1:3" x14ac:dyDescent="0.15">
      <c r="A27" s="1" t="s">
        <v>12</v>
      </c>
      <c r="B27" s="2"/>
      <c r="C27" s="2">
        <v>4767228</v>
      </c>
    </row>
    <row r="28" spans="1:3" x14ac:dyDescent="0.15">
      <c r="A28" s="1" t="s">
        <v>24</v>
      </c>
      <c r="B28" s="2"/>
      <c r="C28" s="2">
        <f>C27+C26-C25</f>
        <v>444576.43999999948</v>
      </c>
    </row>
    <row r="29" spans="1:3" x14ac:dyDescent="0.15">
      <c r="A29" s="1" t="s">
        <v>33</v>
      </c>
      <c r="C29" s="2">
        <v>3522.51</v>
      </c>
    </row>
    <row r="30" spans="1:3" x14ac:dyDescent="0.15">
      <c r="A30" s="1"/>
      <c r="B30" s="1" t="s">
        <v>38</v>
      </c>
      <c r="C30" s="2">
        <v>2849.95</v>
      </c>
    </row>
    <row r="31" spans="1:3" x14ac:dyDescent="0.15">
      <c r="A31" s="1"/>
      <c r="B31" s="1" t="s">
        <v>39</v>
      </c>
      <c r="C31" s="2">
        <v>672.56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1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1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801.24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C17" s="2">
        <v>29</v>
      </c>
    </row>
    <row r="18" spans="1:3" x14ac:dyDescent="0.15">
      <c r="A18" s="1" t="s">
        <v>29</v>
      </c>
      <c r="C18" s="2">
        <v>0</v>
      </c>
    </row>
    <row r="19" spans="1:3" x14ac:dyDescent="0.15">
      <c r="A19" s="1" t="s">
        <v>25</v>
      </c>
      <c r="C19" s="2">
        <v>29</v>
      </c>
    </row>
    <row r="20" spans="1:3" x14ac:dyDescent="0.15">
      <c r="A20" s="1" t="s">
        <v>30</v>
      </c>
      <c r="B20" s="2"/>
      <c r="C20" s="2">
        <v>18651060</v>
      </c>
    </row>
    <row r="21" spans="1:3" x14ac:dyDescent="0.15">
      <c r="A21" s="1" t="s">
        <v>31</v>
      </c>
      <c r="B21" s="2"/>
      <c r="C21" s="2">
        <v>0</v>
      </c>
    </row>
    <row r="22" spans="1:3" x14ac:dyDescent="0.15">
      <c r="A22" s="1" t="s">
        <v>32</v>
      </c>
      <c r="B22" s="2"/>
      <c r="C22" s="2">
        <v>18651060</v>
      </c>
    </row>
    <row r="23" spans="1:3" x14ac:dyDescent="0.15">
      <c r="A23" s="1" t="s">
        <v>26</v>
      </c>
      <c r="B23" s="2"/>
      <c r="C23" s="2">
        <v>1716167.84</v>
      </c>
    </row>
    <row r="24" spans="1:3" x14ac:dyDescent="0.15">
      <c r="A24" s="1" t="s">
        <v>12</v>
      </c>
      <c r="B24" s="2"/>
      <c r="C24" s="2">
        <v>3730212</v>
      </c>
    </row>
    <row r="25" spans="1:3" x14ac:dyDescent="0.15">
      <c r="A25" s="1" t="s">
        <v>24</v>
      </c>
      <c r="B25" s="2"/>
      <c r="C25" s="2">
        <v>446379.84</v>
      </c>
    </row>
    <row r="26" spans="1:3" x14ac:dyDescent="0.15">
      <c r="A26" s="1" t="s">
        <v>33</v>
      </c>
      <c r="C26" s="2">
        <v>2881.43</v>
      </c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1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1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1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1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445.79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B17">
        <v>19</v>
      </c>
      <c r="C17" s="2"/>
    </row>
    <row r="18" spans="1:3" x14ac:dyDescent="0.15">
      <c r="A18" s="1" t="s">
        <v>29</v>
      </c>
      <c r="B18">
        <v>2</v>
      </c>
      <c r="C18" s="2"/>
    </row>
    <row r="19" spans="1:3" x14ac:dyDescent="0.15">
      <c r="A19" s="1" t="s">
        <v>25</v>
      </c>
      <c r="B19">
        <v>21</v>
      </c>
      <c r="C19" s="2"/>
    </row>
    <row r="20" spans="1:3" x14ac:dyDescent="0.15">
      <c r="A20" s="1" t="s">
        <v>30</v>
      </c>
      <c r="B20" s="2">
        <v>12104520</v>
      </c>
      <c r="C20" s="2"/>
    </row>
    <row r="21" spans="1:3" x14ac:dyDescent="0.15">
      <c r="A21" s="1" t="s">
        <v>31</v>
      </c>
      <c r="B21" s="2">
        <v>-1296000</v>
      </c>
      <c r="C21" s="2"/>
    </row>
    <row r="22" spans="1:3" x14ac:dyDescent="0.15">
      <c r="A22" s="1" t="s">
        <v>32</v>
      </c>
      <c r="B22" s="2">
        <v>10808520</v>
      </c>
      <c r="C22" s="2"/>
    </row>
    <row r="23" spans="1:3" x14ac:dyDescent="0.15">
      <c r="A23" s="1" t="s">
        <v>26</v>
      </c>
      <c r="B23" s="2">
        <v>2936499.82</v>
      </c>
      <c r="C23" s="2"/>
    </row>
    <row r="24" spans="1:3" x14ac:dyDescent="0.15">
      <c r="A24" s="1" t="s">
        <v>12</v>
      </c>
      <c r="B24" s="2">
        <v>2420904</v>
      </c>
      <c r="C24" s="2"/>
    </row>
    <row r="25" spans="1:3" x14ac:dyDescent="0.15">
      <c r="A25" s="1" t="s">
        <v>24</v>
      </c>
      <c r="B25" s="2">
        <v>357403.82</v>
      </c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1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1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1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1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212.15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C17" s="2">
        <v>20</v>
      </c>
    </row>
    <row r="18" spans="1:3" x14ac:dyDescent="0.15">
      <c r="A18" s="1" t="s">
        <v>23</v>
      </c>
      <c r="B18" s="2"/>
      <c r="C18" s="2">
        <v>12523200</v>
      </c>
    </row>
    <row r="19" spans="1:3" x14ac:dyDescent="0.15">
      <c r="A19" s="1" t="s">
        <v>26</v>
      </c>
      <c r="B19" s="2"/>
      <c r="C19" s="2">
        <v>2640710.29</v>
      </c>
    </row>
    <row r="20" spans="1:3" x14ac:dyDescent="0.15">
      <c r="A20" s="1" t="s">
        <v>12</v>
      </c>
      <c r="B20" s="2"/>
      <c r="C20" s="2">
        <v>2504640</v>
      </c>
    </row>
    <row r="21" spans="1:3" x14ac:dyDescent="0.15">
      <c r="A21" s="1" t="s">
        <v>24</v>
      </c>
      <c r="B21" s="2"/>
      <c r="C21" s="2">
        <v>145350.29</v>
      </c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1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1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1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1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103.25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B17">
        <v>21</v>
      </c>
      <c r="C17" s="2"/>
    </row>
    <row r="18" spans="1:3" x14ac:dyDescent="0.15">
      <c r="A18" s="1" t="s">
        <v>23</v>
      </c>
      <c r="B18" s="2">
        <v>13042260</v>
      </c>
      <c r="C18" s="2"/>
    </row>
    <row r="19" spans="1:3" x14ac:dyDescent="0.15">
      <c r="A19" s="1" t="s">
        <v>26</v>
      </c>
      <c r="B19" s="2">
        <v>2428554.1</v>
      </c>
      <c r="C19" s="2"/>
    </row>
    <row r="20" spans="1:3" x14ac:dyDescent="0.15">
      <c r="A20" s="1" t="s">
        <v>12</v>
      </c>
      <c r="B20" s="2">
        <v>2608452</v>
      </c>
      <c r="C20" s="2"/>
    </row>
    <row r="21" spans="1:3" x14ac:dyDescent="0.15">
      <c r="A21" s="1" t="s">
        <v>24</v>
      </c>
      <c r="B21" s="2">
        <v>35423.599999999999</v>
      </c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1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1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379409.16</v>
      </c>
      <c r="N21" s="2"/>
    </row>
    <row r="22" spans="1:22" x14ac:dyDescent="0.15">
      <c r="G22" s="1"/>
      <c r="H22" s="1" t="s">
        <v>39</v>
      </c>
      <c r="I22" s="15">
        <v>89328.19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1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485887</v>
      </c>
    </row>
    <row r="39" spans="1:23" x14ac:dyDescent="0.1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1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3.5" x14ac:dyDescent="0.15"/>
  <cols>
    <col min="1" max="1" width="13.375" customWidth="1"/>
    <col min="2" max="2" width="17.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1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1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1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1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15">
      <c r="A10" s="1" t="s">
        <v>7</v>
      </c>
      <c r="C10" s="2">
        <v>18000000</v>
      </c>
    </row>
    <row r="11" spans="1:8" x14ac:dyDescent="0.15">
      <c r="A11" s="1" t="s">
        <v>8</v>
      </c>
      <c r="C11" s="2">
        <v>125.97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B18">
        <v>20</v>
      </c>
    </row>
    <row r="19" spans="1:3" x14ac:dyDescent="0.15">
      <c r="A19" s="1" t="s">
        <v>23</v>
      </c>
      <c r="B19" s="2">
        <v>12384900</v>
      </c>
      <c r="C19" s="2"/>
    </row>
    <row r="20" spans="1:3" x14ac:dyDescent="0.15">
      <c r="A20" s="1" t="s">
        <v>26</v>
      </c>
      <c r="B20" s="2">
        <v>2586321.73</v>
      </c>
      <c r="C20" s="2"/>
    </row>
    <row r="21" spans="1:3" x14ac:dyDescent="0.15">
      <c r="A21" s="1" t="s">
        <v>12</v>
      </c>
      <c r="B21" s="2">
        <v>2492880</v>
      </c>
      <c r="C21" s="2"/>
    </row>
    <row r="22" spans="1:3" x14ac:dyDescent="0.15">
      <c r="A22" s="1" t="s">
        <v>24</v>
      </c>
      <c r="B22" s="2">
        <v>83100</v>
      </c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1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1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1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279.89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C18">
        <v>18</v>
      </c>
    </row>
    <row r="19" spans="1:3" x14ac:dyDescent="0.15">
      <c r="A19" s="1" t="s">
        <v>22</v>
      </c>
      <c r="C19" s="2">
        <v>2063.0555555555552</v>
      </c>
    </row>
    <row r="20" spans="1:3" x14ac:dyDescent="0.15">
      <c r="A20" s="1" t="s">
        <v>23</v>
      </c>
      <c r="C20" s="2">
        <v>11140500</v>
      </c>
    </row>
    <row r="21" spans="1:3" x14ac:dyDescent="0.15">
      <c r="A21" s="1" t="s">
        <v>26</v>
      </c>
      <c r="C21" s="2">
        <v>2823232.1</v>
      </c>
    </row>
    <row r="22" spans="1:3" x14ac:dyDescent="0.15">
      <c r="A22" s="1" t="s">
        <v>27</v>
      </c>
      <c r="C22" s="2">
        <v>2241000</v>
      </c>
    </row>
    <row r="23" spans="1:3" x14ac:dyDescent="0.15">
      <c r="A23" s="1" t="s">
        <v>24</v>
      </c>
      <c r="C23" s="2">
        <v>86883.04</v>
      </c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1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1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1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162.68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  <c r="H16" s="2"/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1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1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1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1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1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1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9169470.2799999993</v>
      </c>
    </row>
    <row r="18" spans="1:22" x14ac:dyDescent="0.15">
      <c r="G18" s="1" t="s">
        <v>12</v>
      </c>
      <c r="H18" s="2"/>
      <c r="I18" s="15">
        <v>12291093</v>
      </c>
    </row>
    <row r="19" spans="1:22" x14ac:dyDescent="0.15">
      <c r="A19" s="2"/>
      <c r="G19" s="1" t="s">
        <v>24</v>
      </c>
      <c r="H19" s="2"/>
      <c r="I19" s="15">
        <f>I18+I17-I16</f>
        <v>11460563.280000001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378680.02</v>
      </c>
      <c r="N21" s="2"/>
    </row>
    <row r="22" spans="1:22" x14ac:dyDescent="0.15">
      <c r="G22" s="1"/>
      <c r="H22" s="1" t="s">
        <v>39</v>
      </c>
      <c r="I22" s="15">
        <v>89159.96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1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-177395</v>
      </c>
    </row>
    <row r="39" spans="1:23" x14ac:dyDescent="0.1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1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1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1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1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1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1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1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10881981.57</v>
      </c>
    </row>
    <row r="18" spans="1:14" x14ac:dyDescent="0.15">
      <c r="G18" s="1" t="s">
        <v>12</v>
      </c>
      <c r="H18" s="2"/>
      <c r="I18" s="15">
        <v>14078079</v>
      </c>
    </row>
    <row r="19" spans="1:14" x14ac:dyDescent="0.15">
      <c r="A19" s="2"/>
      <c r="G19" s="1" t="s">
        <v>24</v>
      </c>
      <c r="H19" s="2"/>
      <c r="I19" s="15">
        <f>I18+I17-I16</f>
        <v>14960060.57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452270.04</v>
      </c>
      <c r="N21" s="2"/>
    </row>
    <row r="22" spans="1:14" x14ac:dyDescent="0.15">
      <c r="G22" s="1"/>
      <c r="H22" s="1" t="s">
        <v>39</v>
      </c>
      <c r="I22" s="15">
        <v>106220.87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1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1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15">
      <c r="A28" s="1" t="s">
        <v>356</v>
      </c>
      <c r="B28" s="2">
        <f>B12+E8+I26</f>
        <v>2849.72</v>
      </c>
    </row>
    <row r="29" spans="1:14" x14ac:dyDescent="0.15">
      <c r="A29" s="1" t="s">
        <v>383</v>
      </c>
      <c r="B29" s="2">
        <f>B15+E11+I27</f>
        <v>10749.18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1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114649</v>
      </c>
    </row>
    <row r="44" spans="1:23" x14ac:dyDescent="0.15">
      <c r="A44" s="8" t="s">
        <v>233</v>
      </c>
      <c r="D44" s="1" t="s">
        <v>375</v>
      </c>
      <c r="E44" s="2">
        <v>-12988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1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1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1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1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1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11188588.74</v>
      </c>
    </row>
    <row r="18" spans="1:22" x14ac:dyDescent="0.15">
      <c r="G18" s="1" t="s">
        <v>12</v>
      </c>
      <c r="H18" s="2"/>
      <c r="I18" s="15">
        <v>11905668</v>
      </c>
    </row>
    <row r="19" spans="1:22" x14ac:dyDescent="0.15">
      <c r="A19" s="2"/>
      <c r="G19" s="1" t="s">
        <v>24</v>
      </c>
      <c r="H19" s="2"/>
      <c r="I19" s="15">
        <f>I18+I17-I16</f>
        <v>10094256.740000002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378136.17</v>
      </c>
      <c r="N21" s="2"/>
    </row>
    <row r="22" spans="1:22" x14ac:dyDescent="0.15">
      <c r="G22" s="1"/>
      <c r="H22" s="1" t="s">
        <v>39</v>
      </c>
      <c r="I22" s="15">
        <v>89034.5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1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1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708309</v>
      </c>
    </row>
    <row r="39" spans="1:23" x14ac:dyDescent="0.1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1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1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1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1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11840786.51</v>
      </c>
    </row>
    <row r="18" spans="1:22" x14ac:dyDescent="0.15">
      <c r="G18" s="1" t="s">
        <v>12</v>
      </c>
      <c r="H18" s="2"/>
      <c r="I18" s="15">
        <v>12892626</v>
      </c>
    </row>
    <row r="19" spans="1:22" x14ac:dyDescent="0.15">
      <c r="A19" s="2"/>
      <c r="G19" s="1" t="s">
        <v>24</v>
      </c>
      <c r="H19" s="2"/>
      <c r="I19" s="15">
        <f>I18+I17-I16</f>
        <v>11733412.509999998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377434.9</v>
      </c>
      <c r="N21" s="2"/>
    </row>
    <row r="22" spans="1:22" x14ac:dyDescent="0.15">
      <c r="G22" s="1"/>
      <c r="H22" s="1" t="s">
        <v>39</v>
      </c>
      <c r="I22" s="15">
        <v>88872.73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1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1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0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1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1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1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-13000000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377434.9</v>
      </c>
      <c r="N21" s="2"/>
    </row>
    <row r="22" spans="1:22" x14ac:dyDescent="0.15">
      <c r="G22" s="1"/>
      <c r="H22" s="1" t="s">
        <v>39</v>
      </c>
      <c r="I22" s="15">
        <v>88872.73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1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-929143</v>
      </c>
    </row>
    <row r="39" spans="1:23" x14ac:dyDescent="0.1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1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1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1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1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1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1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1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9252314.8900000006</v>
      </c>
    </row>
    <row r="18" spans="1:22" x14ac:dyDescent="0.15">
      <c r="G18" s="1" t="s">
        <v>12</v>
      </c>
      <c r="H18" s="2"/>
      <c r="I18" s="15">
        <v>14798430</v>
      </c>
    </row>
    <row r="19" spans="1:22" x14ac:dyDescent="0.15">
      <c r="A19" s="2"/>
      <c r="G19" s="1" t="s">
        <v>24</v>
      </c>
      <c r="H19" s="2"/>
      <c r="I19" s="15">
        <f>I18+I17-I16</f>
        <v>11050744.890000001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374420.64</v>
      </c>
      <c r="N21" s="2"/>
    </row>
    <row r="22" spans="1:22" x14ac:dyDescent="0.15">
      <c r="G22" s="1"/>
      <c r="H22" s="1" t="s">
        <v>39</v>
      </c>
      <c r="I22" s="15">
        <v>88177.35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1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1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3844041</v>
      </c>
    </row>
    <row r="39" spans="1:23" x14ac:dyDescent="0.1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1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1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1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1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1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1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1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9446606.2599999998</v>
      </c>
    </row>
    <row r="18" spans="1:22" x14ac:dyDescent="0.15">
      <c r="G18" s="1" t="s">
        <v>12</v>
      </c>
      <c r="H18" s="2"/>
      <c r="I18" s="15">
        <v>14998914</v>
      </c>
    </row>
    <row r="19" spans="1:22" x14ac:dyDescent="0.15">
      <c r="A19" s="2"/>
      <c r="G19" s="1" t="s">
        <v>24</v>
      </c>
      <c r="H19" s="2"/>
      <c r="I19" s="15">
        <f>I18+I17-I16</f>
        <v>11445520.259999998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372438.08</v>
      </c>
      <c r="N21" s="2"/>
    </row>
    <row r="22" spans="1:22" x14ac:dyDescent="0.15">
      <c r="G22" s="1"/>
      <c r="H22" s="1" t="s">
        <v>39</v>
      </c>
      <c r="I22" s="15">
        <v>87719.98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1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1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3256829</v>
      </c>
    </row>
    <row r="39" spans="1:23" x14ac:dyDescent="0.1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1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1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1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1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1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1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1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1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10159128.300000001</v>
      </c>
    </row>
    <row r="18" spans="1:22" x14ac:dyDescent="0.15">
      <c r="G18" s="1" t="s">
        <v>12</v>
      </c>
      <c r="H18" s="2"/>
      <c r="I18" s="15">
        <v>14522409</v>
      </c>
    </row>
    <row r="19" spans="1:22" x14ac:dyDescent="0.15">
      <c r="A19" s="2"/>
      <c r="G19" s="1" t="s">
        <v>24</v>
      </c>
      <c r="H19" s="2"/>
      <c r="I19" s="15">
        <f>I18+I17-I16</f>
        <v>11681537.300000001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369850.13</v>
      </c>
      <c r="N21" s="2"/>
    </row>
    <row r="22" spans="1:22" x14ac:dyDescent="0.15">
      <c r="G22" s="1"/>
      <c r="H22" s="1" t="s">
        <v>39</v>
      </c>
      <c r="I22" s="15">
        <v>87122.94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1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1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2359247</v>
      </c>
    </row>
    <row r="39" spans="1:23" x14ac:dyDescent="0.1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1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-14000000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15">
      <c r="A28" s="1" t="s">
        <v>356</v>
      </c>
      <c r="B28" s="2">
        <f>B12+E8+I26</f>
        <v>0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2384827</v>
      </c>
    </row>
    <row r="39" spans="1:23" x14ac:dyDescent="0.1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1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1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1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1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1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1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1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7675013.79</v>
      </c>
    </row>
    <row r="18" spans="1:22" x14ac:dyDescent="0.15">
      <c r="G18" s="1" t="s">
        <v>12</v>
      </c>
      <c r="H18" s="2"/>
      <c r="I18" s="15">
        <v>16444017</v>
      </c>
    </row>
    <row r="19" spans="1:22" x14ac:dyDescent="0.15">
      <c r="A19" s="2"/>
      <c r="G19" s="1" t="s">
        <v>24</v>
      </c>
      <c r="H19" s="2"/>
      <c r="I19" s="15">
        <f>I18+I17-I16</f>
        <v>10119030.789999999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367347.03</v>
      </c>
      <c r="N21" s="2"/>
    </row>
    <row r="22" spans="1:22" x14ac:dyDescent="0.15">
      <c r="G22" s="1"/>
      <c r="H22" s="1" t="s">
        <v>39</v>
      </c>
      <c r="I22" s="15">
        <v>86545.45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1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1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3611623</v>
      </c>
    </row>
    <row r="39" spans="1:23" x14ac:dyDescent="0.1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1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1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1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1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1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1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7515159.4699999997</v>
      </c>
    </row>
    <row r="18" spans="1:22" x14ac:dyDescent="0.15">
      <c r="G18" s="1" t="s">
        <v>12</v>
      </c>
      <c r="H18" s="2"/>
      <c r="I18" s="15">
        <v>16566381</v>
      </c>
    </row>
    <row r="19" spans="1:22" x14ac:dyDescent="0.15">
      <c r="A19" s="2"/>
      <c r="G19" s="1" t="s">
        <v>24</v>
      </c>
      <c r="H19" s="2"/>
      <c r="I19" s="15">
        <f>I18+I17-I16</f>
        <v>10081540.469999999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367092.47</v>
      </c>
      <c r="N21" s="2"/>
    </row>
    <row r="22" spans="1:22" x14ac:dyDescent="0.15">
      <c r="G22" s="1"/>
      <c r="H22" s="1" t="s">
        <v>39</v>
      </c>
      <c r="I22" s="15">
        <v>86486.7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1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1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454846</v>
      </c>
    </row>
    <row r="39" spans="1:23" x14ac:dyDescent="0.1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1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1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1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1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1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1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1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7182970.2699999996</v>
      </c>
    </row>
    <row r="18" spans="1:22" x14ac:dyDescent="0.15">
      <c r="G18" s="1" t="s">
        <v>12</v>
      </c>
      <c r="H18" s="2"/>
      <c r="I18" s="15">
        <v>16803054</v>
      </c>
    </row>
    <row r="19" spans="1:22" x14ac:dyDescent="0.15">
      <c r="A19" s="2"/>
      <c r="G19" s="1" t="s">
        <v>24</v>
      </c>
      <c r="H19" s="2"/>
      <c r="I19" s="15">
        <f>I18+I17-I16</f>
        <v>9986024.2699999996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366408.72</v>
      </c>
      <c r="N21" s="2"/>
    </row>
    <row r="22" spans="1:22" x14ac:dyDescent="0.15">
      <c r="G22" s="1"/>
      <c r="H22" s="1" t="s">
        <v>39</v>
      </c>
      <c r="I22" s="15">
        <v>86328.97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1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1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3426003</v>
      </c>
    </row>
    <row r="39" spans="1:23" x14ac:dyDescent="0.1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1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1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1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1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1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1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1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10149924.140000001</v>
      </c>
    </row>
    <row r="18" spans="1:14" x14ac:dyDescent="0.15">
      <c r="G18" s="1" t="s">
        <v>12</v>
      </c>
      <c r="H18" s="2"/>
      <c r="I18" s="15">
        <v>14223555</v>
      </c>
    </row>
    <row r="19" spans="1:14" x14ac:dyDescent="0.15">
      <c r="A19" s="2"/>
      <c r="G19" s="1" t="s">
        <v>24</v>
      </c>
      <c r="H19" s="2"/>
      <c r="I19" s="15">
        <f>I18+I17-I16</f>
        <v>14373479.140000001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448786.8</v>
      </c>
      <c r="N21" s="2"/>
    </row>
    <row r="22" spans="1:14" x14ac:dyDescent="0.15">
      <c r="G22" s="1"/>
      <c r="H22" s="1" t="s">
        <v>39</v>
      </c>
      <c r="I22" s="15">
        <v>105417.3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1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1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15">
      <c r="A28" s="1" t="s">
        <v>356</v>
      </c>
      <c r="B28" s="2">
        <f>B12+E8+I26</f>
        <v>664.75</v>
      </c>
    </row>
    <row r="29" spans="1:14" x14ac:dyDescent="0.15">
      <c r="A29" s="1" t="s">
        <v>383</v>
      </c>
      <c r="B29" s="2">
        <f>B15+E11+I27</f>
        <v>7899.46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1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-82521</v>
      </c>
    </row>
    <row r="44" spans="1:23" x14ac:dyDescent="0.15">
      <c r="A44" s="8" t="s">
        <v>233</v>
      </c>
      <c r="D44" s="1" t="s">
        <v>375</v>
      </c>
      <c r="E44" s="2">
        <v>10092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1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1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1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1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1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1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1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5993990.1500000004</v>
      </c>
    </row>
    <row r="18" spans="1:22" x14ac:dyDescent="0.15">
      <c r="G18" s="1" t="s">
        <v>12</v>
      </c>
      <c r="H18" s="2"/>
      <c r="I18" s="15">
        <v>17005563</v>
      </c>
    </row>
    <row r="19" spans="1:22" x14ac:dyDescent="0.15">
      <c r="A19" s="2"/>
      <c r="G19" s="1" t="s">
        <v>24</v>
      </c>
      <c r="H19" s="2"/>
      <c r="I19" s="15">
        <f>I18+I17-I16</f>
        <v>8999553.1499999985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364285.3</v>
      </c>
      <c r="N21" s="2"/>
    </row>
    <row r="22" spans="1:22" x14ac:dyDescent="0.15">
      <c r="G22" s="1"/>
      <c r="H22" s="1" t="s">
        <v>39</v>
      </c>
      <c r="I22" s="15">
        <v>85839.09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1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1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3765660</v>
      </c>
    </row>
    <row r="39" spans="1:23" x14ac:dyDescent="0.1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1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1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1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1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1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1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1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1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1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6347282.5099999998</v>
      </c>
    </row>
    <row r="18" spans="1:22" x14ac:dyDescent="0.15">
      <c r="G18" s="1" t="s">
        <v>12</v>
      </c>
      <c r="H18" s="2"/>
      <c r="I18" s="15">
        <v>16469082</v>
      </c>
    </row>
    <row r="19" spans="1:22" x14ac:dyDescent="0.15">
      <c r="A19" s="2"/>
      <c r="G19" s="1" t="s">
        <v>24</v>
      </c>
      <c r="H19" s="2"/>
      <c r="I19" s="15">
        <f>I18+I17-I16</f>
        <v>8816364.5099999979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363442.85</v>
      </c>
      <c r="N21" s="2"/>
    </row>
    <row r="22" spans="1:22" x14ac:dyDescent="0.15">
      <c r="G22" s="1"/>
      <c r="H22" s="1" t="s">
        <v>39</v>
      </c>
      <c r="I22" s="15">
        <v>85644.73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1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3861348</v>
      </c>
    </row>
    <row r="39" spans="1:23" x14ac:dyDescent="0.1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1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1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1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1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1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1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1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1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6771906.6900000004</v>
      </c>
    </row>
    <row r="18" spans="1:22" x14ac:dyDescent="0.15">
      <c r="G18" s="1" t="s">
        <v>12</v>
      </c>
      <c r="H18" s="2"/>
      <c r="I18" s="15">
        <v>16247646</v>
      </c>
    </row>
    <row r="19" spans="1:22" x14ac:dyDescent="0.15">
      <c r="A19" s="2"/>
      <c r="G19" s="1" t="s">
        <v>24</v>
      </c>
      <c r="H19" s="2"/>
      <c r="I19" s="15">
        <f>I18+I17-I16</f>
        <v>9019552.6900000013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362518.83</v>
      </c>
      <c r="N21" s="2"/>
    </row>
    <row r="22" spans="1:22" x14ac:dyDescent="0.15">
      <c r="G22" s="1"/>
      <c r="H22" s="1" t="s">
        <v>39</v>
      </c>
      <c r="I22" s="15">
        <v>85431.55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1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3180639</v>
      </c>
    </row>
    <row r="39" spans="1:23" x14ac:dyDescent="0.1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1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1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1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1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1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1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1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1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1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6980146.8799999999</v>
      </c>
    </row>
    <row r="18" spans="1:22" x14ac:dyDescent="0.15">
      <c r="G18" s="1" t="s">
        <v>12</v>
      </c>
      <c r="H18" s="2"/>
      <c r="I18" s="15">
        <v>16140528</v>
      </c>
    </row>
    <row r="19" spans="1:22" x14ac:dyDescent="0.15">
      <c r="A19" s="2"/>
      <c r="G19" s="1" t="s">
        <v>24</v>
      </c>
      <c r="H19" s="2"/>
      <c r="I19" s="15">
        <f>I18+I17-I16</f>
        <v>9120674.879999999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361677.02</v>
      </c>
      <c r="N21" s="2"/>
    </row>
    <row r="22" spans="1:22" x14ac:dyDescent="0.15">
      <c r="G22" s="1"/>
      <c r="H22" s="1" t="s">
        <v>39</v>
      </c>
      <c r="I22" s="15">
        <v>85237.36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1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3261386</v>
      </c>
    </row>
    <row r="39" spans="1:23" x14ac:dyDescent="0.1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1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1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1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1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1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1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1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1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6783973.5999999996</v>
      </c>
    </row>
    <row r="18" spans="1:22" x14ac:dyDescent="0.15">
      <c r="G18" s="1" t="s">
        <v>12</v>
      </c>
      <c r="H18" s="2"/>
      <c r="I18" s="15">
        <v>14375664</v>
      </c>
    </row>
    <row r="19" spans="1:22" x14ac:dyDescent="0.15">
      <c r="A19" s="2"/>
      <c r="G19" s="1" t="s">
        <v>24</v>
      </c>
      <c r="H19" s="2"/>
      <c r="I19" s="15">
        <f>I18+I17-I16</f>
        <v>9159637.6000000015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359645.3</v>
      </c>
      <c r="N21" s="2"/>
    </row>
    <row r="22" spans="1:22" x14ac:dyDescent="0.15">
      <c r="G22" s="1"/>
      <c r="H22" s="1" t="s">
        <v>39</v>
      </c>
      <c r="I22" s="15">
        <v>84768.639999999999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1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1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2931418</v>
      </c>
    </row>
    <row r="39" spans="1:23" x14ac:dyDescent="0.1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1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1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1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1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1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1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1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8031140.9000000004</v>
      </c>
    </row>
    <row r="18" spans="1:22" x14ac:dyDescent="0.15">
      <c r="G18" s="1" t="s">
        <v>12</v>
      </c>
      <c r="H18" s="2"/>
      <c r="I18" s="15">
        <v>13112640</v>
      </c>
    </row>
    <row r="19" spans="1:22" x14ac:dyDescent="0.15">
      <c r="A19" s="2"/>
      <c r="G19" s="1" t="s">
        <v>24</v>
      </c>
      <c r="H19" s="2"/>
      <c r="I19" s="15">
        <f>I18+I17-I16</f>
        <v>9143780.8999999985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358469.33</v>
      </c>
      <c r="N21" s="2"/>
    </row>
    <row r="22" spans="1:22" x14ac:dyDescent="0.15">
      <c r="G22" s="1"/>
      <c r="H22" s="1" t="s">
        <v>39</v>
      </c>
      <c r="I22" s="15">
        <v>84497.34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1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1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2443427</v>
      </c>
    </row>
    <row r="39" spans="1:23" x14ac:dyDescent="0.1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1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1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1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1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1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1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8926786.5700000003</v>
      </c>
    </row>
    <row r="18" spans="1:22" x14ac:dyDescent="0.15">
      <c r="G18" s="1" t="s">
        <v>12</v>
      </c>
      <c r="H18" s="2"/>
      <c r="I18" s="15">
        <v>12543921</v>
      </c>
    </row>
    <row r="19" spans="1:22" x14ac:dyDescent="0.15">
      <c r="A19" s="2"/>
      <c r="G19" s="1" t="s">
        <v>24</v>
      </c>
      <c r="H19" s="2"/>
      <c r="I19" s="15">
        <f>I18+I17-I16</f>
        <v>9470707.5700000003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357036.01</v>
      </c>
      <c r="N21" s="2"/>
    </row>
    <row r="22" spans="1:22" x14ac:dyDescent="0.15">
      <c r="G22" s="1"/>
      <c r="H22" s="1" t="s">
        <v>39</v>
      </c>
      <c r="I22" s="15">
        <v>84166.67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1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1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2352738</v>
      </c>
    </row>
    <row r="39" spans="1:23" x14ac:dyDescent="0.1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1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1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1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1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1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1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1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8329045.6399999997</v>
      </c>
    </row>
    <row r="18" spans="1:22" x14ac:dyDescent="0.15">
      <c r="G18" s="1" t="s">
        <v>12</v>
      </c>
      <c r="H18" s="2"/>
      <c r="I18" s="15">
        <v>12396960</v>
      </c>
    </row>
    <row r="19" spans="1:22" x14ac:dyDescent="0.15">
      <c r="A19" s="2"/>
      <c r="G19" s="1" t="s">
        <v>24</v>
      </c>
      <c r="H19" s="2"/>
      <c r="I19" s="15">
        <f>I18+I17-I16</f>
        <v>8726005.6400000006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356363.83</v>
      </c>
      <c r="N21" s="2"/>
    </row>
    <row r="22" spans="1:22" x14ac:dyDescent="0.15">
      <c r="G22" s="1"/>
      <c r="H22" s="1" t="s">
        <v>39</v>
      </c>
      <c r="I22" s="15">
        <v>84011.6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1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1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2538592</v>
      </c>
    </row>
    <row r="39" spans="1:23" x14ac:dyDescent="0.1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1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1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1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1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1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1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1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8211015.4100000001</v>
      </c>
    </row>
    <row r="18" spans="1:22" x14ac:dyDescent="0.15">
      <c r="G18" s="1" t="s">
        <v>12</v>
      </c>
      <c r="H18" s="2"/>
      <c r="I18" s="15">
        <v>12046455</v>
      </c>
    </row>
    <row r="19" spans="1:22" x14ac:dyDescent="0.15">
      <c r="A19" s="2"/>
      <c r="G19" s="1" t="s">
        <v>24</v>
      </c>
      <c r="H19" s="2"/>
      <c r="I19" s="15">
        <f>I18+I17-I16</f>
        <v>8257470.4100000001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355445.83</v>
      </c>
      <c r="N21" s="2"/>
    </row>
    <row r="22" spans="1:22" x14ac:dyDescent="0.15">
      <c r="G22" s="1"/>
      <c r="H22" s="1" t="s">
        <v>39</v>
      </c>
      <c r="I22" s="15">
        <v>83799.83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1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1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2290999</v>
      </c>
    </row>
    <row r="39" spans="1:23" x14ac:dyDescent="0.1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1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4.25" x14ac:dyDescent="0.15">
      <c r="A54" s="7" t="s">
        <v>109</v>
      </c>
    </row>
    <row r="55" spans="1:9" x14ac:dyDescent="0.1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1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1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1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1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1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1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1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1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1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1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1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1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8604656.1099999994</v>
      </c>
    </row>
    <row r="18" spans="1:22" x14ac:dyDescent="0.15">
      <c r="G18" s="1" t="s">
        <v>12</v>
      </c>
      <c r="H18" s="2"/>
      <c r="I18" s="15">
        <v>11677077</v>
      </c>
    </row>
    <row r="19" spans="1:22" x14ac:dyDescent="0.15">
      <c r="A19" s="2"/>
      <c r="G19" s="1" t="s">
        <v>24</v>
      </c>
      <c r="H19" s="2"/>
      <c r="I19" s="15">
        <f>I18+I17-I16</f>
        <v>8281733.1099999994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354701.56</v>
      </c>
      <c r="N21" s="2"/>
    </row>
    <row r="22" spans="1:22" x14ac:dyDescent="0.15">
      <c r="G22" s="1"/>
      <c r="H22" s="1" t="s">
        <v>39</v>
      </c>
      <c r="I22" s="15">
        <v>83628.13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1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1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2373204</v>
      </c>
    </row>
    <row r="39" spans="1:23" x14ac:dyDescent="0.1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1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1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1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1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1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1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1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9596223.9299999997</v>
      </c>
    </row>
    <row r="18" spans="1:14" x14ac:dyDescent="0.15">
      <c r="G18" s="1" t="s">
        <v>12</v>
      </c>
      <c r="H18" s="2"/>
      <c r="I18" s="15">
        <v>14580378</v>
      </c>
    </row>
    <row r="19" spans="1:14" x14ac:dyDescent="0.15">
      <c r="A19" s="2"/>
      <c r="G19" s="1" t="s">
        <v>24</v>
      </c>
      <c r="H19" s="2"/>
      <c r="I19" s="15">
        <f>I18+I17-I16</f>
        <v>14176601.93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448167.86</v>
      </c>
      <c r="N21" s="2"/>
    </row>
    <row r="22" spans="1:14" x14ac:dyDescent="0.15">
      <c r="G22" s="1"/>
      <c r="H22" s="1" t="s">
        <v>39</v>
      </c>
      <c r="I22" s="15">
        <v>105274.51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1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1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15">
      <c r="A28" s="1" t="s">
        <v>356</v>
      </c>
      <c r="B28" s="2">
        <f>B12+E8+I26</f>
        <v>1562.44</v>
      </c>
    </row>
    <row r="29" spans="1:14" x14ac:dyDescent="0.15">
      <c r="A29" s="1" t="s">
        <v>383</v>
      </c>
      <c r="B29" s="2">
        <f>B15+E11+I27</f>
        <v>7234.71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1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164932</v>
      </c>
    </row>
    <row r="44" spans="1:23" x14ac:dyDescent="0.15">
      <c r="A44" s="8" t="s">
        <v>233</v>
      </c>
      <c r="D44" s="1" t="s">
        <v>375</v>
      </c>
      <c r="E44" s="2">
        <v>13221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1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1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1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1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1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8715984.1699999999</v>
      </c>
    </row>
    <row r="18" spans="1:22" x14ac:dyDescent="0.15">
      <c r="G18" s="1" t="s">
        <v>12</v>
      </c>
      <c r="H18" s="2"/>
      <c r="I18" s="15">
        <v>12333016</v>
      </c>
    </row>
    <row r="19" spans="1:22" x14ac:dyDescent="0.15">
      <c r="A19" s="2"/>
      <c r="G19" s="1" t="s">
        <v>24</v>
      </c>
      <c r="H19" s="2"/>
      <c r="I19" s="15">
        <f>I18+I17-I16</f>
        <v>8049000.1700000018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352967.02</v>
      </c>
      <c r="N21" s="2"/>
    </row>
    <row r="22" spans="1:22" x14ac:dyDescent="0.15">
      <c r="G22" s="1"/>
      <c r="H22" s="1" t="s">
        <v>39</v>
      </c>
      <c r="I22" s="15">
        <v>83227.960000000006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1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1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3951904</v>
      </c>
    </row>
    <row r="39" spans="1:23" x14ac:dyDescent="0.1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1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1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1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1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1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1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1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1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8328281.2800000003</v>
      </c>
    </row>
    <row r="18" spans="1:22" x14ac:dyDescent="0.15">
      <c r="G18" s="1" t="s">
        <v>12</v>
      </c>
      <c r="H18" s="2"/>
      <c r="I18" s="15">
        <v>12602619</v>
      </c>
    </row>
    <row r="19" spans="1:22" x14ac:dyDescent="0.15">
      <c r="A19" s="2"/>
      <c r="G19" s="1" t="s">
        <v>24</v>
      </c>
      <c r="H19" s="2"/>
      <c r="I19" s="15">
        <f>I18+I17-I16</f>
        <v>7930900.2800000012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352967.02</v>
      </c>
      <c r="N21" s="2"/>
    </row>
    <row r="22" spans="1:22" x14ac:dyDescent="0.15">
      <c r="G22" s="1"/>
      <c r="H22" s="1" t="s">
        <v>39</v>
      </c>
      <c r="I22" s="15">
        <v>83227.960000000006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1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1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1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4278910</v>
      </c>
    </row>
    <row r="39" spans="1:23" x14ac:dyDescent="0.1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1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1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1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1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1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1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1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1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7764322.2000000002</v>
      </c>
    </row>
    <row r="18" spans="1:22" x14ac:dyDescent="0.15">
      <c r="G18" s="1" t="s">
        <v>12</v>
      </c>
      <c r="H18" s="2"/>
      <c r="I18" s="15">
        <v>13532382</v>
      </c>
    </row>
    <row r="19" spans="1:22" x14ac:dyDescent="0.15">
      <c r="A19" s="2"/>
      <c r="G19" s="1" t="s">
        <v>24</v>
      </c>
      <c r="H19" s="2"/>
      <c r="I19" s="15">
        <f>I18+I17-I16</f>
        <v>8296704.1999999993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351404.26</v>
      </c>
      <c r="N21" s="2"/>
    </row>
    <row r="22" spans="1:22" x14ac:dyDescent="0.15">
      <c r="G22" s="1"/>
      <c r="H22" s="1" t="s">
        <v>39</v>
      </c>
      <c r="I22" s="15">
        <v>82867.44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1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1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4621899</v>
      </c>
    </row>
    <row r="39" spans="1:23" x14ac:dyDescent="0.1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1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1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1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1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1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1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5737924.1399999997</v>
      </c>
    </row>
    <row r="18" spans="1:22" x14ac:dyDescent="0.15">
      <c r="G18" s="1" t="s">
        <v>12</v>
      </c>
      <c r="H18" s="2"/>
      <c r="I18" s="15">
        <v>13374531</v>
      </c>
    </row>
    <row r="19" spans="1:22" x14ac:dyDescent="0.15">
      <c r="A19" s="2"/>
      <c r="G19" s="1" t="s">
        <v>24</v>
      </c>
      <c r="H19" s="2"/>
      <c r="I19" s="15">
        <f>I18+I17-I16</f>
        <v>8112455.1400000006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349752.95</v>
      </c>
      <c r="N21" s="2"/>
    </row>
    <row r="22" spans="1:22" x14ac:dyDescent="0.15">
      <c r="G22" s="1"/>
      <c r="H22" s="1" t="s">
        <v>39</v>
      </c>
      <c r="I22" s="15">
        <v>82486.5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1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1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4532014</v>
      </c>
    </row>
    <row r="39" spans="1:23" x14ac:dyDescent="0.1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1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1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1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1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1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1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1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6288184.7400000002</v>
      </c>
    </row>
    <row r="18" spans="1:22" x14ac:dyDescent="0.15">
      <c r="G18" s="1" t="s">
        <v>12</v>
      </c>
      <c r="H18" s="2"/>
      <c r="I18" s="15">
        <v>12583080</v>
      </c>
    </row>
    <row r="19" spans="1:22" x14ac:dyDescent="0.15">
      <c r="A19" s="2"/>
      <c r="G19" s="1" t="s">
        <v>24</v>
      </c>
      <c r="H19" s="2"/>
      <c r="I19" s="15">
        <f>I18+I17-I16</f>
        <v>7871264.7400000021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347778.16</v>
      </c>
      <c r="N21" s="2"/>
    </row>
    <row r="22" spans="1:22" x14ac:dyDescent="0.15">
      <c r="G22" s="1"/>
      <c r="H22" s="1" t="s">
        <v>39</v>
      </c>
      <c r="I22" s="15">
        <v>82030.899999999994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1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1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3497650</v>
      </c>
    </row>
    <row r="39" spans="1:23" x14ac:dyDescent="0.1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1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1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1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1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1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1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1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1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5537852.2999999998</v>
      </c>
    </row>
    <row r="18" spans="1:22" x14ac:dyDescent="0.15">
      <c r="G18" s="1" t="s">
        <v>12</v>
      </c>
      <c r="H18" s="2"/>
      <c r="I18" s="15">
        <v>13323042</v>
      </c>
    </row>
    <row r="19" spans="1:22" x14ac:dyDescent="0.15">
      <c r="A19" s="2"/>
      <c r="G19" s="1" t="s">
        <v>24</v>
      </c>
      <c r="H19" s="2"/>
      <c r="I19" s="15">
        <f>I18+I17-I16</f>
        <v>7860894.3000000007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346384.38</v>
      </c>
      <c r="N21" s="2"/>
    </row>
    <row r="22" spans="1:22" x14ac:dyDescent="0.15">
      <c r="G22" s="1"/>
      <c r="H22" s="1" t="s">
        <v>39</v>
      </c>
      <c r="I22" s="15">
        <v>81709.34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1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1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2062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3247674</v>
      </c>
    </row>
    <row r="39" spans="1:23" x14ac:dyDescent="0.1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1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1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1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1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1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1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1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6117605.9800000004</v>
      </c>
    </row>
    <row r="18" spans="1:22" x14ac:dyDescent="0.15">
      <c r="G18" s="1" t="s">
        <v>12</v>
      </c>
      <c r="H18" s="2"/>
      <c r="I18" s="15">
        <v>12550653</v>
      </c>
    </row>
    <row r="19" spans="1:22" x14ac:dyDescent="0.15">
      <c r="A19" s="2"/>
      <c r="G19" s="1" t="s">
        <v>24</v>
      </c>
      <c r="H19" s="2"/>
      <c r="I19" s="15">
        <f>I18+I17-I16</f>
        <v>7668258.9800000004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344166.45</v>
      </c>
      <c r="N21" s="2"/>
    </row>
    <row r="22" spans="1:22" x14ac:dyDescent="0.15">
      <c r="G22" s="1"/>
      <c r="H22" s="1" t="s">
        <v>39</v>
      </c>
      <c r="I22" s="15">
        <v>81197.66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1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2801636</v>
      </c>
    </row>
    <row r="39" spans="1:23" x14ac:dyDescent="0.1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1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1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1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1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1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1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1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6203162.9400000004</v>
      </c>
    </row>
    <row r="18" spans="1:22" x14ac:dyDescent="0.15">
      <c r="G18" s="1" t="s">
        <v>12</v>
      </c>
      <c r="H18" s="2"/>
      <c r="I18" s="15">
        <v>12414609</v>
      </c>
    </row>
    <row r="19" spans="1:22" x14ac:dyDescent="0.15">
      <c r="A19" s="2"/>
      <c r="G19" s="1" t="s">
        <v>24</v>
      </c>
      <c r="H19" s="2"/>
      <c r="I19" s="15">
        <f>I18+I17-I16</f>
        <v>7617771.9400000013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343182.73</v>
      </c>
      <c r="N21" s="2"/>
    </row>
    <row r="22" spans="1:22" x14ac:dyDescent="0.15">
      <c r="G22" s="1"/>
      <c r="H22" s="1" t="s">
        <v>39</v>
      </c>
      <c r="I22" s="15">
        <v>80970.7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1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2712715</v>
      </c>
    </row>
    <row r="39" spans="1:23" x14ac:dyDescent="0.1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1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1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1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1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1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5713110.7000000002</v>
      </c>
    </row>
    <row r="18" spans="1:22" x14ac:dyDescent="0.15">
      <c r="G18" s="1" t="s">
        <v>12</v>
      </c>
      <c r="H18" s="2"/>
      <c r="I18" s="15">
        <v>12750759</v>
      </c>
    </row>
    <row r="19" spans="1:22" x14ac:dyDescent="0.15">
      <c r="A19" s="2"/>
      <c r="G19" s="1" t="s">
        <v>24</v>
      </c>
      <c r="H19" s="2"/>
      <c r="I19" s="15">
        <f>I18+I17-I16</f>
        <v>7463869.6999999993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342529.3</v>
      </c>
      <c r="N21" s="2"/>
    </row>
    <row r="22" spans="1:22" x14ac:dyDescent="0.15">
      <c r="G22" s="1"/>
      <c r="H22" s="1" t="s">
        <v>39</v>
      </c>
      <c r="I22" s="15">
        <v>80819.94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1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2834986</v>
      </c>
    </row>
    <row r="39" spans="1:23" x14ac:dyDescent="0.1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1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1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2239057</v>
      </c>
    </row>
    <row r="39" spans="1:23" x14ac:dyDescent="0.1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1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1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1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1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1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1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9261480.3000000007</v>
      </c>
    </row>
    <row r="18" spans="1:14" x14ac:dyDescent="0.15">
      <c r="G18" s="1" t="s">
        <v>12</v>
      </c>
      <c r="H18" s="2"/>
      <c r="I18" s="15">
        <v>14504796</v>
      </c>
    </row>
    <row r="19" spans="1:14" x14ac:dyDescent="0.15">
      <c r="A19" s="2"/>
      <c r="G19" s="1" t="s">
        <v>24</v>
      </c>
      <c r="H19" s="2"/>
      <c r="I19" s="15">
        <f>I18+I17-I16</f>
        <v>13766276.300000001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446488.77</v>
      </c>
      <c r="N21" s="2"/>
    </row>
    <row r="22" spans="1:14" x14ac:dyDescent="0.15">
      <c r="G22" s="1"/>
      <c r="H22" s="1" t="s">
        <v>39</v>
      </c>
      <c r="I22" s="15">
        <v>104887.14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1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1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15">
      <c r="A28" s="1" t="s">
        <v>356</v>
      </c>
      <c r="B28" s="2">
        <f>B12+E8+I26</f>
        <v>1701.41</v>
      </c>
    </row>
    <row r="29" spans="1:14" x14ac:dyDescent="0.15">
      <c r="A29" s="1" t="s">
        <v>383</v>
      </c>
      <c r="B29" s="2">
        <f>B15+E11+I27</f>
        <v>5672.27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1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334880</v>
      </c>
    </row>
    <row r="44" spans="1:23" x14ac:dyDescent="0.15">
      <c r="A44" s="8" t="s">
        <v>233</v>
      </c>
      <c r="D44" s="1" t="s">
        <v>375</v>
      </c>
      <c r="E44" s="2">
        <v>24638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1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1641223</v>
      </c>
    </row>
    <row r="39" spans="1:23" x14ac:dyDescent="0.1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1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1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1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1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1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6171698.9699999997</v>
      </c>
    </row>
    <row r="18" spans="1:22" x14ac:dyDescent="0.15">
      <c r="G18" s="1" t="s">
        <v>12</v>
      </c>
      <c r="H18" s="2"/>
      <c r="I18" s="15">
        <v>11659968</v>
      </c>
    </row>
    <row r="19" spans="1:22" x14ac:dyDescent="0.1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338440.43</v>
      </c>
      <c r="N21" s="2"/>
    </row>
    <row r="22" spans="1:22" x14ac:dyDescent="0.15">
      <c r="G22" s="1"/>
      <c r="H22" s="1" t="s">
        <v>39</v>
      </c>
      <c r="I22" s="15">
        <v>79876.67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1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1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1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1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1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1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1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4836123.43</v>
      </c>
    </row>
    <row r="18" spans="1:22" x14ac:dyDescent="0.15">
      <c r="G18" s="1" t="s">
        <v>12</v>
      </c>
      <c r="H18" s="2"/>
      <c r="I18" s="15">
        <v>12546432</v>
      </c>
    </row>
    <row r="19" spans="1:22" x14ac:dyDescent="0.15">
      <c r="A19" s="2"/>
      <c r="G19" s="1" t="s">
        <v>24</v>
      </c>
      <c r="H19" s="2"/>
      <c r="I19" s="15">
        <f>I18+I17-I16</f>
        <v>6382555.4299999997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336175.69</v>
      </c>
      <c r="N21" s="2"/>
    </row>
    <row r="22" spans="1:22" x14ac:dyDescent="0.15">
      <c r="G22" s="1"/>
      <c r="H22" s="1" t="s">
        <v>39</v>
      </c>
      <c r="I22" s="15">
        <v>79354.210000000006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1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958763</v>
      </c>
    </row>
    <row r="39" spans="1:23" x14ac:dyDescent="0.1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1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1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1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1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1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1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5506377.96</v>
      </c>
    </row>
    <row r="18" spans="1:22" x14ac:dyDescent="0.15">
      <c r="G18" s="1" t="s">
        <v>12</v>
      </c>
      <c r="H18" s="2"/>
      <c r="I18" s="15">
        <v>11955258</v>
      </c>
    </row>
    <row r="19" spans="1:22" x14ac:dyDescent="0.15">
      <c r="A19" s="2"/>
      <c r="G19" s="1" t="s">
        <v>24</v>
      </c>
      <c r="H19" s="2"/>
      <c r="I19" s="15">
        <f>I18+I17-I16</f>
        <v>6461635.9600000009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334972.71999999997</v>
      </c>
      <c r="N21" s="2"/>
    </row>
    <row r="22" spans="1:22" x14ac:dyDescent="0.15">
      <c r="G22" s="1"/>
      <c r="H22" s="1" t="s">
        <v>39</v>
      </c>
      <c r="I22" s="15">
        <v>79076.679999999993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1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508901</v>
      </c>
    </row>
    <row r="39" spans="1:23" x14ac:dyDescent="0.1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1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4.25" x14ac:dyDescent="0.15">
      <c r="A53" s="7" t="s">
        <v>109</v>
      </c>
    </row>
    <row r="54" spans="1:9" x14ac:dyDescent="0.1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1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1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1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1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1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1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1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1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1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1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1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1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1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5721615.9299999997</v>
      </c>
    </row>
    <row r="18" spans="1:22" x14ac:dyDescent="0.15">
      <c r="G18" s="1" t="s">
        <v>12</v>
      </c>
      <c r="H18" s="2"/>
      <c r="I18" s="15">
        <v>12137580</v>
      </c>
    </row>
    <row r="19" spans="1:22" x14ac:dyDescent="0.15">
      <c r="A19" s="2"/>
      <c r="G19" s="1" t="s">
        <v>24</v>
      </c>
      <c r="H19" s="2"/>
      <c r="I19" s="15">
        <f>I18+I17-I16</f>
        <v>6859195.9299999997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334487.34999999998</v>
      </c>
      <c r="N21" s="2"/>
    </row>
    <row r="22" spans="1:22" x14ac:dyDescent="0.15">
      <c r="G22" s="1"/>
      <c r="H22" s="1" t="s">
        <v>39</v>
      </c>
      <c r="I22" s="15">
        <v>78964.710000000006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1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937380</v>
      </c>
    </row>
    <row r="39" spans="1:23" x14ac:dyDescent="0.1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1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1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1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1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1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1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9007590.9800000004</v>
      </c>
    </row>
    <row r="18" spans="1:14" x14ac:dyDescent="0.15">
      <c r="G18" s="1" t="s">
        <v>12</v>
      </c>
      <c r="H18" s="2"/>
      <c r="I18" s="15">
        <v>14768775</v>
      </c>
    </row>
    <row r="19" spans="1:14" x14ac:dyDescent="0.15">
      <c r="A19" s="2"/>
      <c r="G19" s="1" t="s">
        <v>24</v>
      </c>
      <c r="H19" s="2"/>
      <c r="I19" s="15">
        <f>I18+I17-I16</f>
        <v>13776365.98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444730.33</v>
      </c>
      <c r="N21" s="2"/>
    </row>
    <row r="22" spans="1:14" x14ac:dyDescent="0.15">
      <c r="G22" s="1"/>
      <c r="H22" s="1" t="s">
        <v>39</v>
      </c>
      <c r="I22" s="15">
        <v>104481.36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1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1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15">
      <c r="A28" s="1" t="s">
        <v>356</v>
      </c>
      <c r="B28" s="2">
        <f>B12+E8+I26</f>
        <v>2073.54</v>
      </c>
    </row>
    <row r="29" spans="1:14" x14ac:dyDescent="0.15">
      <c r="A29" s="1" t="s">
        <v>383</v>
      </c>
      <c r="B29" s="2">
        <f>B15+E11+I27</f>
        <v>3970.8599999999997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1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64743</v>
      </c>
    </row>
    <row r="44" spans="1:23" x14ac:dyDescent="0.15">
      <c r="A44" s="8" t="s">
        <v>233</v>
      </c>
      <c r="D44" s="1" t="s">
        <v>375</v>
      </c>
      <c r="E44" s="2">
        <v>49888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1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1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1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1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1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5483345.7000000002</v>
      </c>
    </row>
    <row r="18" spans="1:22" x14ac:dyDescent="0.15">
      <c r="G18" s="1" t="s">
        <v>12</v>
      </c>
      <c r="H18" s="2"/>
      <c r="I18" s="15">
        <v>12237759</v>
      </c>
    </row>
    <row r="19" spans="1:22" x14ac:dyDescent="0.15">
      <c r="A19" s="2"/>
      <c r="G19" s="1" t="s">
        <v>24</v>
      </c>
      <c r="H19" s="2"/>
      <c r="I19" s="15">
        <f>I18+I17-I16</f>
        <v>6721104.6999999993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333677.74</v>
      </c>
      <c r="N21" s="2"/>
    </row>
    <row r="22" spans="1:22" x14ac:dyDescent="0.15">
      <c r="G22" s="1"/>
      <c r="H22" s="1" t="s">
        <v>39</v>
      </c>
      <c r="I22" s="15">
        <v>78777.94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1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-223579</v>
      </c>
    </row>
    <row r="39" spans="1:23" x14ac:dyDescent="0.1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1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1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1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1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1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1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1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1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5260189.17</v>
      </c>
    </row>
    <row r="18" spans="1:22" x14ac:dyDescent="0.15">
      <c r="G18" s="1" t="s">
        <v>12</v>
      </c>
      <c r="H18" s="2"/>
      <c r="I18" s="15">
        <v>12483270</v>
      </c>
    </row>
    <row r="19" spans="1:22" x14ac:dyDescent="0.15">
      <c r="A19" s="2"/>
      <c r="G19" s="1" t="s">
        <v>24</v>
      </c>
      <c r="H19" s="2"/>
      <c r="I19" s="15">
        <f>I18+I17-I16</f>
        <v>6743459.1700000018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332631.13</v>
      </c>
      <c r="N21" s="2"/>
    </row>
    <row r="22" spans="1:22" x14ac:dyDescent="0.15">
      <c r="G22" s="1"/>
      <c r="H22" s="1" t="s">
        <v>39</v>
      </c>
      <c r="I22" s="15">
        <v>78536.47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1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1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1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1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1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1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10844959.029999999</v>
      </c>
    </row>
    <row r="18" spans="1:22" x14ac:dyDescent="0.15">
      <c r="G18" s="1" t="s">
        <v>12</v>
      </c>
      <c r="H18" s="2"/>
      <c r="I18" s="15">
        <v>10104759</v>
      </c>
    </row>
    <row r="19" spans="1:22" x14ac:dyDescent="0.15">
      <c r="A19" s="2"/>
      <c r="G19" s="1" t="s">
        <v>24</v>
      </c>
      <c r="H19" s="2"/>
      <c r="I19" s="15">
        <f>I18+I17-I16</f>
        <v>9949718.0300000012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325440.40999999997</v>
      </c>
      <c r="N21" s="2"/>
    </row>
    <row r="22" spans="1:22" x14ac:dyDescent="0.15">
      <c r="G22" s="1"/>
      <c r="H22" s="1" t="s">
        <v>39</v>
      </c>
      <c r="I22" s="15">
        <v>76877.61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1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939723</v>
      </c>
    </row>
    <row r="39" spans="1:23" x14ac:dyDescent="0.1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1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1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1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1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7736075.1399999997</v>
      </c>
    </row>
    <row r="18" spans="1:22" x14ac:dyDescent="0.15">
      <c r="G18" s="1" t="s">
        <v>12</v>
      </c>
      <c r="H18" s="2"/>
      <c r="I18" s="15">
        <v>12908880</v>
      </c>
    </row>
    <row r="19" spans="1:22" x14ac:dyDescent="0.15">
      <c r="A19" s="2"/>
      <c r="G19" s="1" t="s">
        <v>24</v>
      </c>
      <c r="H19" s="2"/>
      <c r="I19" s="15">
        <f>I18+I17-I16</f>
        <v>9644955.1400000006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324629.39</v>
      </c>
      <c r="N21" s="2"/>
    </row>
    <row r="22" spans="1:22" x14ac:dyDescent="0.15">
      <c r="G22" s="1"/>
      <c r="H22" s="1" t="s">
        <v>39</v>
      </c>
      <c r="I22" s="15">
        <v>76690.5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1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1068768</v>
      </c>
    </row>
    <row r="39" spans="1:23" x14ac:dyDescent="0.1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1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1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1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1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1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1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4279166.26</v>
      </c>
    </row>
    <row r="18" spans="1:22" x14ac:dyDescent="0.15">
      <c r="G18" s="1" t="s">
        <v>12</v>
      </c>
      <c r="H18" s="2"/>
      <c r="I18" s="15">
        <v>16248516</v>
      </c>
    </row>
    <row r="19" spans="1:22" x14ac:dyDescent="0.15">
      <c r="A19" s="2"/>
      <c r="G19" s="1" t="s">
        <v>24</v>
      </c>
      <c r="H19" s="2"/>
      <c r="I19" s="15">
        <f>I18+I17-I16</f>
        <v>9527682.2599999979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321735.13</v>
      </c>
      <c r="N21" s="2"/>
    </row>
    <row r="22" spans="1:22" x14ac:dyDescent="0.15">
      <c r="G22" s="1"/>
      <c r="H22" s="1" t="s">
        <v>39</v>
      </c>
      <c r="I22" s="15">
        <v>76022.759999999995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1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1026405</v>
      </c>
    </row>
    <row r="39" spans="1:23" x14ac:dyDescent="0.1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1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1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1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1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1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1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1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1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3105341.03</v>
      </c>
    </row>
    <row r="18" spans="1:22" x14ac:dyDescent="0.15">
      <c r="G18" s="1" t="s">
        <v>12</v>
      </c>
      <c r="H18" s="2"/>
      <c r="I18" s="15">
        <v>18003096</v>
      </c>
    </row>
    <row r="19" spans="1:22" x14ac:dyDescent="0.15">
      <c r="A19" s="2"/>
      <c r="G19" s="1" t="s">
        <v>24</v>
      </c>
      <c r="H19" s="2"/>
      <c r="I19" s="15">
        <f>I18+I17-I16</f>
        <v>10108437.030000001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319142.38</v>
      </c>
      <c r="N21" s="2"/>
    </row>
    <row r="22" spans="1:22" x14ac:dyDescent="0.15">
      <c r="G22" s="1"/>
      <c r="H22" s="1" t="s">
        <v>39</v>
      </c>
      <c r="I22" s="15">
        <v>74856.990000000005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1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415976</v>
      </c>
    </row>
    <row r="39" spans="1:23" x14ac:dyDescent="0.1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1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1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1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1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1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1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1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3977728.62</v>
      </c>
    </row>
    <row r="18" spans="1:22" x14ac:dyDescent="0.15">
      <c r="G18" s="1" t="s">
        <v>12</v>
      </c>
      <c r="H18" s="2"/>
      <c r="I18" s="15">
        <v>17181168</v>
      </c>
    </row>
    <row r="19" spans="1:22" x14ac:dyDescent="0.15">
      <c r="A19" s="2"/>
      <c r="G19" s="1" t="s">
        <v>24</v>
      </c>
      <c r="H19" s="2"/>
      <c r="I19" s="15">
        <f>I18+I17-I16</f>
        <v>10158896.620000001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317358.37</v>
      </c>
      <c r="N21" s="2"/>
    </row>
    <row r="22" spans="1:22" x14ac:dyDescent="0.15">
      <c r="G22" s="1"/>
      <c r="H22" s="1" t="s">
        <v>39</v>
      </c>
      <c r="I22" s="15">
        <v>74445.399999999994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1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431413</v>
      </c>
    </row>
    <row r="39" spans="1:23" x14ac:dyDescent="0.1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1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1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1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1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1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1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1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9991649.6600000001</v>
      </c>
    </row>
    <row r="18" spans="1:14" x14ac:dyDescent="0.15">
      <c r="G18" s="1" t="s">
        <v>12</v>
      </c>
      <c r="H18" s="2"/>
      <c r="I18" s="15">
        <v>13533282</v>
      </c>
    </row>
    <row r="19" spans="1:14" x14ac:dyDescent="0.15">
      <c r="A19" s="2"/>
      <c r="G19" s="1" t="s">
        <v>24</v>
      </c>
      <c r="H19" s="2"/>
      <c r="I19" s="15">
        <f>I18+I17-I16</f>
        <v>13524931.66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441120.99</v>
      </c>
      <c r="N21" s="2"/>
    </row>
    <row r="22" spans="1:14" x14ac:dyDescent="0.15">
      <c r="G22" s="1"/>
      <c r="H22" s="1" t="s">
        <v>39</v>
      </c>
      <c r="I22" s="15">
        <v>103648.78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1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1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15">
      <c r="A28" s="1" t="s">
        <v>356</v>
      </c>
      <c r="B28" s="2">
        <f>B12+E8+I26</f>
        <v>1897.3200000000002</v>
      </c>
    </row>
    <row r="29" spans="1:14" x14ac:dyDescent="0.15">
      <c r="A29" s="1" t="s">
        <v>383</v>
      </c>
      <c r="B29" s="2">
        <f>B15+E11+I27</f>
        <v>1897.3200000000002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1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297322</v>
      </c>
    </row>
    <row r="44" spans="1:23" x14ac:dyDescent="0.15">
      <c r="A44" s="8" t="s">
        <v>233</v>
      </c>
      <c r="D44" s="1" t="s">
        <v>375</v>
      </c>
      <c r="E44" s="2">
        <v>43073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1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1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1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1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4420980.5999999996</v>
      </c>
    </row>
    <row r="18" spans="1:22" x14ac:dyDescent="0.15">
      <c r="G18" s="1" t="s">
        <v>12</v>
      </c>
      <c r="H18" s="2"/>
      <c r="I18" s="15">
        <v>16297512</v>
      </c>
    </row>
    <row r="19" spans="1:22" x14ac:dyDescent="0.15">
      <c r="A19" s="2"/>
      <c r="G19" s="1" t="s">
        <v>24</v>
      </c>
      <c r="H19" s="2"/>
      <c r="I19" s="15">
        <f>I18+I17-I16</f>
        <v>9718492.6000000015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315334.14</v>
      </c>
      <c r="N21" s="2"/>
    </row>
    <row r="22" spans="1:22" x14ac:dyDescent="0.15">
      <c r="G22" s="1"/>
      <c r="H22" s="1" t="s">
        <v>39</v>
      </c>
      <c r="I22" s="15">
        <v>73978.42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1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757611</v>
      </c>
    </row>
    <row r="39" spans="1:23" x14ac:dyDescent="0.1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1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1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1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1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1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5802208.8399999999</v>
      </c>
    </row>
    <row r="18" spans="1:22" x14ac:dyDescent="0.15">
      <c r="G18" s="1" t="s">
        <v>12</v>
      </c>
      <c r="H18" s="2"/>
      <c r="I18" s="15">
        <v>15017784</v>
      </c>
    </row>
    <row r="19" spans="1:22" x14ac:dyDescent="0.15">
      <c r="A19" s="2"/>
      <c r="G19" s="1" t="s">
        <v>24</v>
      </c>
      <c r="H19" s="2"/>
      <c r="I19" s="15">
        <f>I18+I17-I16</f>
        <v>9819992.8399999999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313876.61</v>
      </c>
      <c r="N21" s="2"/>
    </row>
    <row r="22" spans="1:22" x14ac:dyDescent="0.15">
      <c r="G22" s="1"/>
      <c r="H22" s="1" t="s">
        <v>39</v>
      </c>
      <c r="I22" s="15">
        <v>73642.179999999993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1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1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1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4222863.33</v>
      </c>
    </row>
    <row r="18" spans="1:22" x14ac:dyDescent="0.15">
      <c r="G18" s="1" t="s">
        <v>12</v>
      </c>
      <c r="H18" s="2"/>
      <c r="I18" s="15">
        <v>14930496</v>
      </c>
    </row>
    <row r="19" spans="1:22" x14ac:dyDescent="0.15">
      <c r="A19" s="2"/>
      <c r="G19" s="1" t="s">
        <v>24</v>
      </c>
      <c r="H19" s="2"/>
      <c r="I19" s="15">
        <f>I18+I17-I16</f>
        <v>10153359.329999998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312500.42</v>
      </c>
      <c r="N21" s="2"/>
    </row>
    <row r="22" spans="1:22" x14ac:dyDescent="0.15">
      <c r="G22" s="1"/>
      <c r="H22" s="1" t="s">
        <v>39</v>
      </c>
      <c r="I22" s="15">
        <v>73324.69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1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355795</v>
      </c>
    </row>
    <row r="39" spans="1:23" x14ac:dyDescent="0.1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1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1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1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1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6089331.5599999996</v>
      </c>
    </row>
    <row r="18" spans="1:22" x14ac:dyDescent="0.15">
      <c r="G18" s="1" t="s">
        <v>12</v>
      </c>
      <c r="H18" s="2"/>
      <c r="I18" s="15">
        <v>13407804</v>
      </c>
    </row>
    <row r="19" spans="1:22" x14ac:dyDescent="0.15">
      <c r="A19" s="2"/>
      <c r="G19" s="1" t="s">
        <v>24</v>
      </c>
      <c r="H19" s="2"/>
      <c r="I19" s="15">
        <f>I18+I17-I16</f>
        <v>10497135.559999999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311034.33</v>
      </c>
      <c r="N21" s="2"/>
    </row>
    <row r="22" spans="1:22" x14ac:dyDescent="0.15">
      <c r="G22" s="1"/>
      <c r="H22" s="1" t="s">
        <v>39</v>
      </c>
      <c r="I22" s="15">
        <v>72986.460000000006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1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313134</v>
      </c>
    </row>
    <row r="39" spans="1:23" x14ac:dyDescent="0.1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1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1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1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1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1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1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1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6599084</v>
      </c>
    </row>
    <row r="18" spans="1:22" x14ac:dyDescent="0.15">
      <c r="G18" s="1" t="s">
        <v>12</v>
      </c>
      <c r="H18" s="2"/>
      <c r="I18" s="15">
        <v>13321104</v>
      </c>
    </row>
    <row r="19" spans="1:22" x14ac:dyDescent="0.15">
      <c r="A19" s="2"/>
      <c r="G19" s="1" t="s">
        <v>24</v>
      </c>
      <c r="H19" s="2"/>
      <c r="I19" s="15">
        <f>I18+I17-I16</f>
        <v>10920188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310135.15999999997</v>
      </c>
      <c r="N21" s="2"/>
    </row>
    <row r="22" spans="1:22" x14ac:dyDescent="0.15">
      <c r="G22" s="1"/>
      <c r="H22" s="1" t="s">
        <v>39</v>
      </c>
      <c r="I22" s="15">
        <v>72779.02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1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-182987</v>
      </c>
    </row>
    <row r="39" spans="1:23" x14ac:dyDescent="0.1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1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1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1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1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1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5913437.79</v>
      </c>
    </row>
    <row r="18" spans="1:22" x14ac:dyDescent="0.15">
      <c r="G18" s="1" t="s">
        <v>12</v>
      </c>
      <c r="H18" s="2"/>
      <c r="I18" s="15">
        <v>13542996</v>
      </c>
    </row>
    <row r="19" spans="1:22" x14ac:dyDescent="0.15">
      <c r="A19" s="2"/>
      <c r="G19" s="1" t="s">
        <v>24</v>
      </c>
      <c r="H19" s="2"/>
      <c r="I19" s="15">
        <f>I18+I17-I16</f>
        <v>10456433.789999999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309065.46000000002</v>
      </c>
      <c r="N21" s="2"/>
    </row>
    <row r="22" spans="1:22" x14ac:dyDescent="0.15">
      <c r="G22" s="1"/>
      <c r="H22" s="1" t="s">
        <v>39</v>
      </c>
      <c r="I22" s="15">
        <v>72532.23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1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670270</v>
      </c>
    </row>
    <row r="39" spans="1:23" x14ac:dyDescent="0.1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1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-4061</v>
      </c>
    </row>
    <row r="39" spans="1:23" x14ac:dyDescent="0.1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1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792099</v>
      </c>
    </row>
    <row r="39" spans="1:23" x14ac:dyDescent="0.1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1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388</vt:i4>
      </vt:variant>
    </vt:vector>
  </HeadingPairs>
  <TitlesOfParts>
    <vt:vector size="388" baseType="lpstr"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2018-01-13T15:39:14Z</dcterms:modified>
</cp:coreProperties>
</file>