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/Documents/"/>
    </mc:Choice>
  </mc:AlternateContent>
  <bookViews>
    <workbookView xWindow="5180" yWindow="1860" windowWidth="27160" windowHeight="16840" xr2:uid="{88C81392-A6A6-DD42-A103-BD02DC6F965B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7" i="1"/>
  <c r="L7" i="1"/>
  <c r="M7" i="1"/>
  <c r="N7" i="1"/>
  <c r="N8" i="1"/>
  <c r="N9" i="1"/>
  <c r="N10" i="1"/>
  <c r="N11" i="1"/>
  <c r="N12" i="1"/>
  <c r="N13" i="1"/>
  <c r="N14" i="1"/>
  <c r="N15" i="1"/>
  <c r="N16" i="1"/>
  <c r="N21" i="1"/>
  <c r="K21" i="1"/>
  <c r="H8" i="1"/>
  <c r="H9" i="1"/>
  <c r="H10" i="1"/>
  <c r="H11" i="1"/>
  <c r="H12" i="1"/>
  <c r="H13" i="1"/>
  <c r="H14" i="1"/>
  <c r="H15" i="1"/>
  <c r="H16" i="1"/>
  <c r="H7" i="1"/>
  <c r="J21" i="1"/>
  <c r="J8" i="1"/>
  <c r="J9" i="1"/>
  <c r="J10" i="1"/>
  <c r="J11" i="1"/>
  <c r="J12" i="1"/>
  <c r="J13" i="1"/>
  <c r="J14" i="1"/>
  <c r="J15" i="1"/>
  <c r="J16" i="1"/>
  <c r="J7" i="1"/>
  <c r="I8" i="1"/>
  <c r="I9" i="1"/>
  <c r="I10" i="1"/>
  <c r="I11" i="1"/>
  <c r="I12" i="1"/>
  <c r="I13" i="1"/>
  <c r="I14" i="1"/>
  <c r="I15" i="1"/>
  <c r="I16" i="1"/>
  <c r="I7" i="1"/>
  <c r="G7" i="1"/>
  <c r="G2" i="1"/>
  <c r="G8" i="1"/>
  <c r="G9" i="1"/>
  <c r="G10" i="1"/>
  <c r="G11" i="1"/>
  <c r="G12" i="1"/>
  <c r="G13" i="1"/>
  <c r="G14" i="1"/>
  <c r="G15" i="1"/>
  <c r="G16" i="1"/>
  <c r="H21" i="1"/>
</calcChain>
</file>

<file path=xl/sharedStrings.xml><?xml version="1.0" encoding="utf-8"?>
<sst xmlns="http://schemas.openxmlformats.org/spreadsheetml/2006/main" count="163" uniqueCount="163">
  <si>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</si>
  <si>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</si>
  <si>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</si>
  <si>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</si>
  <si>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</si>
  <si>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</si>
  <si>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</si>
  <si>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</si>
  <si>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</si>
  <si>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</si>
  <si>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</si>
  <si>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</si>
  <si>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</si>
  <si>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</si>
  <si>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</si>
  <si>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</si>
  <si>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</si>
  <si>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</si>
  <si>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</si>
  <si>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</si>
  <si>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</si>
  <si>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</si>
  <si>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</si>
  <si>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</si>
  <si>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</si>
  <si>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</si>
  <si>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</si>
  <si>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</si>
  <si>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Female</t>
  </si>
  <si>
    <t>Nidorina</t>
  </si>
  <si>
    <t>Nidoqueen</t>
  </si>
  <si>
    <t>Nidoran Male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</si>
  <si>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</si>
  <si>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</si>
  <si>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</si>
  <si>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</si>
  <si>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</si>
  <si>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</si>
  <si>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</si>
  <si>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</si>
  <si>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</si>
  <si>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</si>
  <si>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</si>
  <si>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</si>
  <si>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</si>
  <si>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</si>
  <si>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</si>
  <si>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</si>
  <si>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</si>
  <si>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</si>
  <si>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</si>
  <si>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</si>
  <si>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</si>
  <si>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</si>
  <si>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</si>
  <si>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</si>
  <si>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</si>
  <si>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</si>
  <si>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</si>
  <si>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</si>
  <si>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</si>
  <si>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</si>
  <si>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</si>
  <si>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</si>
  <si>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</si>
  <si>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</si>
  <si>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</si>
  <si>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</si>
  <si>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</si>
  <si>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</si>
  <si>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</si>
  <si>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</si>
  <si>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</si>
  <si>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</si>
  <si>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</si>
  <si>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</si>
  <si>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</si>
  <si>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</si>
  <si>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</si>
  <si>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</si>
  <si>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</si>
  <si>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</si>
  <si>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</si>
  <si>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</si>
  <si>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</si>
  <si>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</si>
  <si>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</si>
  <si>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</si>
  <si>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</si>
  <si>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</si>
  <si>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</si>
  <si>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</si>
  <si>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</si>
  <si>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</si>
  <si>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</si>
  <si>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</si>
  <si>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</si>
  <si>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</si>
  <si>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</si>
  <si>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</si>
  <si>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</si>
  <si>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</si>
  <si>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</si>
  <si>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</si>
  <si>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</si>
  <si>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</si>
  <si>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</si>
  <si>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</si>
  <si>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</si>
  <si>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</si>
  <si>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</si>
  <si>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</si>
  <si>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</si>
  <si>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</si>
  <si>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</si>
  <si>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</si>
  <si>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</si>
  <si>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</si>
  <si>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</si>
  <si>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</si>
  <si>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</si>
  <si>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</si>
  <si>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</si>
  <si>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</si>
  <si>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</si>
  <si>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</si>
  <si>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</si>
  <si>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</si>
  <si>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</si>
  <si>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</si>
  <si>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</si>
  <si>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</si>
  <si>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</si>
  <si>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</si>
  <si>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</si>
  <si>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</si>
  <si>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</si>
  <si>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</si>
  <si>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</si>
  <si>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</si>
  <si>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</si>
  <si>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</si>
  <si>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</si>
  <si>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</si>
  <si>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</si>
  <si>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</si>
  <si>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</si>
  <si>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</si>
  <si>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</si>
  <si>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</si>
  <si>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</si>
  <si>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r</t>
  </si>
  <si>
    <t>q</t>
  </si>
  <si>
    <t>c</t>
  </si>
  <si>
    <t>t</t>
  </si>
  <si>
    <t>p</t>
  </si>
  <si>
    <t>address rate</t>
  </si>
  <si>
    <t>find p</t>
  </si>
  <si>
    <t>bits</t>
  </si>
  <si>
    <t>err</t>
  </si>
  <si>
    <t>cost</t>
  </si>
  <si>
    <t>bit pool</t>
  </si>
  <si>
    <t>real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</si>
</sst>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2" formatCode="#,##0.00\ &quot;€&quot;"/>
    <numFmt numFmtId="174" formatCode="#,##0.0\ &quot;€&quot;"/>
    <numFmt numFmtId="175" formatCode="#,##0\ &quot;€&quot;"/>
    <numFmt numFmtId="187" formatCode="0.00000%"/>
    <numFmt numFmtId="195" formatCode="0.0000000000%"/>
    <numFmt numFmtId="196" formatCode="0.000000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" fontId="0" fillId="0" borderId="0" xfId="0" applyNumberFormat="1"/>
    <xf numFmtId="172" fontId="0" fillId="0" borderId="0" xfId="0" applyNumberFormat="1"/>
    <xf numFmtId="174" fontId="0" fillId="0" borderId="0" xfId="0" applyNumberFormat="1"/>
    <xf numFmtId="175" fontId="0" fillId="0" borderId="0" xfId="0" applyNumberFormat="1"/>
    <xf numFmtId="187" fontId="0" fillId="0" borderId="0" xfId="1" applyNumberFormat="1" applyFont="1"/>
    <xf numFmtId="187" fontId="0" fillId="0" borderId="0" xfId="0" applyNumberFormat="1"/>
    <xf numFmtId="0" fontId="2" fillId="0" borderId="0" xfId="0" applyFont="1" applyAlignment="1">
      <alignment horizontal="center"/>
    </xf>
    <xf numFmtId="17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9" fontId="0" fillId="0" borderId="0" xfId="0" applyNumberFormat="1"/>
    <xf numFmtId="195" fontId="0" fillId="0" borderId="0" xfId="0" applyNumberFormat="1"/>
    <xf numFmtId="195" fontId="0" fillId="0" borderId="0" xfId="1" applyNumberFormat="1" applyFont="1"/>
    <xf numFmtId="196" fontId="0" fillId="0" borderId="0" xfId="1" applyNumberFormat="1" applyFont="1"/>
    <xf numFmtId="0" fontId="0" fillId="0" borderId="0" xfId="0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152654305308611E-2"/>
          <c:y val="6.39387641600562E-2"/>
          <c:w val="0.8922368554737109"/>
          <c:h val="0.88946286918596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Blatt1!$F$7:$F$16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Blatt1!$K$7:$K$16</c:f>
              <c:numCache>
                <c:formatCode>0.000000000%</c:formatCode>
                <c:ptCount val="10"/>
                <c:pt idx="0">
                  <c:v>3.6787944117144235E-2</c:v>
                </c:pt>
                <c:pt idx="1">
                  <c:v>1.3533528323661271E-2</c:v>
                </c:pt>
                <c:pt idx="2">
                  <c:v>4.9787068367863948E-3</c:v>
                </c:pt>
                <c:pt idx="3">
                  <c:v>1.8315638888734183E-3</c:v>
                </c:pt>
                <c:pt idx="4">
                  <c:v>6.7379469990854672E-4</c:v>
                </c:pt>
                <c:pt idx="5">
                  <c:v>2.4787521766663585E-4</c:v>
                </c:pt>
                <c:pt idx="6">
                  <c:v>9.1188196555451624E-5</c:v>
                </c:pt>
                <c:pt idx="7">
                  <c:v>3.3546262790251189E-5</c:v>
                </c:pt>
                <c:pt idx="8">
                  <c:v>1.2340980408667953E-5</c:v>
                </c:pt>
                <c:pt idx="9">
                  <c:v>4.5399929762484852E-6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7-2F4A-844A-190F07C00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961120"/>
        <c:axId val="1295319568"/>
      </c:barChart>
      <c:catAx>
        <c:axId val="133196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5319568"/>
        <c:crosses val="autoZero"/>
        <c:auto val="1"/>
        <c:lblAlgn val="ctr"/>
        <c:lblOffset val="100"/>
        <c:noMultiLvlLbl val="0"/>
      </c:catAx>
      <c:valAx>
        <c:axId val="12953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96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23</xdr:row>
      <xdr:rowOff>152400</xdr:rowOff>
    </xdr:from>
    <xdr:to>
      <xdr:col>9</xdr:col>
      <xdr:colOff>939800</xdr:colOff>
      <xdr:row>46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9DF53EA-62B9-2143-9F26-35C9E20A9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EDD5-70F0-924F-A399-EC7F81A9D4FC}">
  <dimension ref="A1:N151"/>
  <sheetViews>
    <sheetView tabSelected="1" topLeftCell="B1" workbookViewId="0">
      <selection activeCell="D1" sqref="D1"/>
    </sheetView>
  </sheetViews>
  <sheetFormatPr baseColWidth="10" defaultRowHeight="16" x14ac:dyDescent="0.2"/>
  <cols>
    <col min="3" max="3" width="14.33203125" bestFit="1" customWidth="1"/>
    <col min="4" max="4" width="26.5" customWidth="1"/>
    <col min="6" max="6" width="11.33203125" bestFit="1" customWidth="1"/>
    <col min="8" max="8" width="12.6640625" bestFit="1" customWidth="1"/>
    <col min="9" max="9" width="11.83203125" customWidth="1"/>
    <col min="10" max="10" width="17.1640625" customWidth="1"/>
    <col min="11" max="11" width="14.1640625" bestFit="1" customWidth="1"/>
    <col min="13" max="13" width="16.33203125" customWidth="1"/>
    <col min="14" max="14" width="14.1640625" bestFit="1" customWidth="1"/>
  </cols>
  <sheetData>
    <row r="1" spans="1:14" ht="17" x14ac:dyDescent="0.25">
      <c r="A1" s="1">
        <v>10</v>
      </c>
      <c r="B1">
        <v>1</v>
      </c>
      <c r="C1" t="s">
        <v>9</v>
      </c>
    </row>
    <row r="2" spans="1:14" ht="17" x14ac:dyDescent="0.25">
      <c r="A2" s="1">
        <v>13</v>
      </c>
      <c r="B2">
        <v>1</v>
      </c>
      <c r="C2" t="s">
        <v>12</v>
      </c>
      <c r="F2" s="15" t="s">
        <v>160</v>
      </c>
      <c r="G2" s="5">
        <f>G7*EXP(F7)</f>
        <v>141.35065507987034</v>
      </c>
    </row>
    <row r="3" spans="1:14" ht="17" x14ac:dyDescent="0.25">
      <c r="A3" s="1">
        <v>16</v>
      </c>
      <c r="B3">
        <v>1</v>
      </c>
      <c r="C3" t="s">
        <v>15</v>
      </c>
      <c r="F3" t="s">
        <v>156</v>
      </c>
      <c r="G3" s="11">
        <v>0.1</v>
      </c>
      <c r="J3" s="15" t="s">
        <v>161</v>
      </c>
      <c r="K3">
        <v>200</v>
      </c>
    </row>
    <row r="4" spans="1:14" ht="17" x14ac:dyDescent="0.25">
      <c r="A4" s="1">
        <v>17</v>
      </c>
      <c r="B4">
        <v>1</v>
      </c>
      <c r="C4" t="s">
        <v>16</v>
      </c>
    </row>
    <row r="5" spans="1:14" ht="17" x14ac:dyDescent="0.25">
      <c r="A5" s="1">
        <v>19</v>
      </c>
      <c r="B5">
        <v>1</v>
      </c>
      <c r="C5" t="s">
        <v>18</v>
      </c>
    </row>
    <row r="6" spans="1:14" ht="17" x14ac:dyDescent="0.25">
      <c r="A6" s="1">
        <v>20</v>
      </c>
      <c r="B6">
        <v>1</v>
      </c>
      <c r="C6" t="s">
        <v>19</v>
      </c>
      <c r="F6" s="8" t="s">
        <v>151</v>
      </c>
      <c r="G6" s="8" t="s">
        <v>152</v>
      </c>
      <c r="H6" s="9" t="s">
        <v>153</v>
      </c>
      <c r="I6" s="10" t="s">
        <v>154</v>
      </c>
      <c r="J6" s="8" t="s">
        <v>155</v>
      </c>
      <c r="K6" s="8" t="s">
        <v>157</v>
      </c>
      <c r="L6" s="8" t="s">
        <v>158</v>
      </c>
      <c r="M6" s="8" t="s">
        <v>162</v>
      </c>
      <c r="N6" s="8" t="s">
        <v>159</v>
      </c>
    </row>
    <row r="7" spans="1:14" ht="17" x14ac:dyDescent="0.25">
      <c r="A7" s="1">
        <v>21</v>
      </c>
      <c r="B7">
        <v>1</v>
      </c>
      <c r="C7" t="s">
        <v>20</v>
      </c>
      <c r="F7">
        <v>1</v>
      </c>
      <c r="G7">
        <f>COUNTIF(B:B,F7)</f>
        <v>52</v>
      </c>
      <c r="H7" s="4">
        <f>G7*EXP(F7)/$G$2</f>
        <v>1</v>
      </c>
      <c r="I7" s="2">
        <f>EXP(F7)</f>
        <v>2.7182818284590451</v>
      </c>
      <c r="J7" s="6">
        <f>1/I7</f>
        <v>0.36787944117144233</v>
      </c>
      <c r="K7" s="14">
        <f>J7*$G$3</f>
        <v>3.6787944117144235E-2</v>
      </c>
      <c r="L7">
        <f>_xlfn.BINOM.INV($K$3,0.5,K7)</f>
        <v>87</v>
      </c>
      <c r="M7" s="13">
        <f>_xlfn.BINOM.DIST(L7,$K$3,0.5,TRUE)</f>
        <v>3.8418816065630329E-2</v>
      </c>
      <c r="N7" s="12">
        <f>M7-K7</f>
        <v>1.6308719484860942E-3</v>
      </c>
    </row>
    <row r="8" spans="1:14" ht="17" x14ac:dyDescent="0.25">
      <c r="A8" s="1">
        <v>22</v>
      </c>
      <c r="B8">
        <v>1</v>
      </c>
      <c r="C8" t="s">
        <v>21</v>
      </c>
      <c r="F8">
        <v>2</v>
      </c>
      <c r="G8">
        <f>COUNTIF(B:B,F8)</f>
        <v>14</v>
      </c>
      <c r="H8" s="4">
        <f>G8*EXP(F8)/$G$2</f>
        <v>0.73184510766205069</v>
      </c>
      <c r="I8" s="2">
        <f t="shared" ref="I8:I16" si="0">EXP(F8)</f>
        <v>7.3890560989306504</v>
      </c>
      <c r="J8" s="6">
        <f t="shared" ref="J8:J16" si="1">1/I8</f>
        <v>0.1353352832366127</v>
      </c>
      <c r="K8" s="14">
        <f t="shared" ref="K8:K16" si="2">J8*$G$3</f>
        <v>1.3533528323661271E-2</v>
      </c>
      <c r="L8">
        <f t="shared" ref="L8:L16" si="3">_xlfn.BINOM.INV($K$3,0.5,K8)</f>
        <v>84</v>
      </c>
      <c r="M8" s="13">
        <f t="shared" ref="M8:M16" si="4">_xlfn.BINOM.DIST(L8,$K$3,0.5,TRUE)</f>
        <v>1.406270361646321E-2</v>
      </c>
      <c r="N8" s="12">
        <f t="shared" ref="N8:N16" si="5">M8-K8</f>
        <v>5.2917529280193873E-4</v>
      </c>
    </row>
    <row r="9" spans="1:14" ht="17" x14ac:dyDescent="0.25">
      <c r="A9" s="1">
        <v>23</v>
      </c>
      <c r="B9">
        <v>1</v>
      </c>
      <c r="C9" t="s">
        <v>22</v>
      </c>
      <c r="F9">
        <v>3</v>
      </c>
      <c r="G9">
        <f>COUNTIF(B:B,F9)</f>
        <v>8</v>
      </c>
      <c r="H9" s="4">
        <f>G9*EXP(F9)/$G$2</f>
        <v>1.1367778613739463</v>
      </c>
      <c r="I9" s="2">
        <f t="shared" si="0"/>
        <v>20.085536923187668</v>
      </c>
      <c r="J9" s="6">
        <f t="shared" si="1"/>
        <v>4.9787068367863944E-2</v>
      </c>
      <c r="K9" s="14">
        <f t="shared" si="2"/>
        <v>4.9787068367863948E-3</v>
      </c>
      <c r="L9">
        <f t="shared" si="3"/>
        <v>82</v>
      </c>
      <c r="M9" s="13">
        <f t="shared" si="4"/>
        <v>6.5651779702658002E-3</v>
      </c>
      <c r="N9" s="12">
        <f t="shared" si="5"/>
        <v>1.5864711334794054E-3</v>
      </c>
    </row>
    <row r="10" spans="1:14" ht="17" x14ac:dyDescent="0.25">
      <c r="A10" s="1">
        <v>27</v>
      </c>
      <c r="B10">
        <v>1</v>
      </c>
      <c r="C10" t="s">
        <v>26</v>
      </c>
      <c r="F10">
        <v>4</v>
      </c>
      <c r="G10">
        <f>COUNTIF(B:B,F10)</f>
        <v>12</v>
      </c>
      <c r="H10" s="4">
        <f>G10*EXP(F10)/$G$2</f>
        <v>4.6351239053510005</v>
      </c>
      <c r="I10" s="2">
        <f t="shared" si="0"/>
        <v>54.598150033144236</v>
      </c>
      <c r="J10" s="6">
        <f t="shared" si="1"/>
        <v>1.8315638888734182E-2</v>
      </c>
      <c r="K10" s="14">
        <f t="shared" si="2"/>
        <v>1.8315638888734183E-3</v>
      </c>
      <c r="L10">
        <f t="shared" si="3"/>
        <v>80</v>
      </c>
      <c r="M10" s="13">
        <f t="shared" si="4"/>
        <v>2.8425779983751562E-3</v>
      </c>
      <c r="N10" s="12">
        <f t="shared" si="5"/>
        <v>1.0110141095017379E-3</v>
      </c>
    </row>
    <row r="11" spans="1:14" ht="17" x14ac:dyDescent="0.25">
      <c r="A11" s="1">
        <v>28</v>
      </c>
      <c r="B11">
        <v>1</v>
      </c>
      <c r="C11" t="s">
        <v>27</v>
      </c>
      <c r="F11">
        <v>5</v>
      </c>
      <c r="G11">
        <f>COUNTIF(B:B,F11)</f>
        <v>10</v>
      </c>
      <c r="H11" s="4">
        <f>G11*EXP(F11)/$G$2</f>
        <v>10.499644237143125</v>
      </c>
      <c r="I11" s="2">
        <f t="shared" si="0"/>
        <v>148.4131591025766</v>
      </c>
      <c r="J11" s="6">
        <f t="shared" si="1"/>
        <v>6.737946999085467E-3</v>
      </c>
      <c r="K11" s="14">
        <f t="shared" si="2"/>
        <v>6.7379469990854672E-4</v>
      </c>
      <c r="L11">
        <f t="shared" si="3"/>
        <v>77</v>
      </c>
      <c r="M11" s="13">
        <f t="shared" si="4"/>
        <v>7.0084528939789721E-4</v>
      </c>
      <c r="N11" s="12">
        <f t="shared" si="5"/>
        <v>2.7050589489350488E-5</v>
      </c>
    </row>
    <row r="12" spans="1:14" ht="17" x14ac:dyDescent="0.25">
      <c r="A12" s="1">
        <v>29</v>
      </c>
      <c r="B12">
        <v>1</v>
      </c>
      <c r="C12" t="s">
        <v>28</v>
      </c>
      <c r="F12">
        <v>6</v>
      </c>
      <c r="G12">
        <f>COUNTIF(B:B,F12)</f>
        <v>3</v>
      </c>
      <c r="H12" s="4">
        <f>G12*EXP(F12)/$G$2</f>
        <v>8.5622976405332665</v>
      </c>
      <c r="I12" s="2">
        <f t="shared" si="0"/>
        <v>403.42879349273511</v>
      </c>
      <c r="J12" s="6">
        <f t="shared" si="1"/>
        <v>2.4787521766663585E-3</v>
      </c>
      <c r="K12" s="14">
        <f t="shared" si="2"/>
        <v>2.4787521766663585E-4</v>
      </c>
      <c r="L12">
        <f t="shared" si="3"/>
        <v>75</v>
      </c>
      <c r="M12" s="13">
        <f t="shared" si="4"/>
        <v>2.4971324320887734E-4</v>
      </c>
      <c r="N12" s="12">
        <f t="shared" si="5"/>
        <v>1.8380255422414905E-6</v>
      </c>
    </row>
    <row r="13" spans="1:14" ht="17" x14ac:dyDescent="0.25">
      <c r="A13" s="1">
        <v>30</v>
      </c>
      <c r="B13">
        <v>1</v>
      </c>
      <c r="C13" t="s">
        <v>29</v>
      </c>
      <c r="F13">
        <v>7</v>
      </c>
      <c r="G13">
        <f>COUNTIF(B:B,F13)</f>
        <v>4</v>
      </c>
      <c r="H13" s="4">
        <f>G13*EXP(F13)/$G$2</f>
        <v>31.03298411482578</v>
      </c>
      <c r="I13" s="2">
        <f t="shared" si="0"/>
        <v>1096.6331584284585</v>
      </c>
      <c r="J13" s="6">
        <f t="shared" si="1"/>
        <v>9.1188196555451624E-4</v>
      </c>
      <c r="K13" s="14">
        <f t="shared" si="2"/>
        <v>9.1188196555451624E-5</v>
      </c>
      <c r="L13">
        <f t="shared" si="3"/>
        <v>74</v>
      </c>
      <c r="M13" s="13">
        <f t="shared" si="4"/>
        <v>1.4463763189352809E-4</v>
      </c>
      <c r="N13" s="12">
        <f t="shared" si="5"/>
        <v>5.344943533807647E-5</v>
      </c>
    </row>
    <row r="14" spans="1:14" ht="17" x14ac:dyDescent="0.25">
      <c r="A14" s="1">
        <v>32</v>
      </c>
      <c r="B14">
        <v>1</v>
      </c>
      <c r="C14" t="s">
        <v>31</v>
      </c>
      <c r="F14">
        <v>8</v>
      </c>
      <c r="G14">
        <f>COUNTIF(B:B,F14)</f>
        <v>10</v>
      </c>
      <c r="H14" s="4">
        <f>G14*EXP(F14)/$G$2</f>
        <v>210.89099200547284</v>
      </c>
      <c r="I14" s="2">
        <f t="shared" si="0"/>
        <v>2980.9579870417283</v>
      </c>
      <c r="J14" s="6">
        <f t="shared" si="1"/>
        <v>3.3546262790251185E-4</v>
      </c>
      <c r="K14" s="14">
        <f t="shared" si="2"/>
        <v>3.3546262790251189E-5</v>
      </c>
      <c r="L14">
        <f t="shared" si="3"/>
        <v>72</v>
      </c>
      <c r="M14" s="13">
        <f t="shared" si="4"/>
        <v>4.5649077926593465E-5</v>
      </c>
      <c r="N14" s="12">
        <f t="shared" si="5"/>
        <v>1.2102815136342275E-5</v>
      </c>
    </row>
    <row r="15" spans="1:14" ht="17" x14ac:dyDescent="0.25">
      <c r="A15" s="1">
        <v>33</v>
      </c>
      <c r="B15">
        <v>1</v>
      </c>
      <c r="C15" t="s">
        <v>32</v>
      </c>
      <c r="F15">
        <v>9</v>
      </c>
      <c r="G15">
        <f>COUNTIF(B:B,F15)</f>
        <v>7</v>
      </c>
      <c r="H15" s="4">
        <f>G15*EXP(F15)/$G$2</f>
        <v>401.28280594792506</v>
      </c>
      <c r="I15" s="2">
        <f t="shared" si="0"/>
        <v>8103.0839275753842</v>
      </c>
      <c r="J15" s="6">
        <f t="shared" si="1"/>
        <v>1.2340980408667953E-4</v>
      </c>
      <c r="K15" s="14">
        <f t="shared" si="2"/>
        <v>1.2340980408667953E-5</v>
      </c>
      <c r="L15">
        <f t="shared" si="3"/>
        <v>70</v>
      </c>
      <c r="M15" s="13">
        <f t="shared" si="4"/>
        <v>1.3264377797634313E-5</v>
      </c>
      <c r="N15" s="12">
        <f t="shared" si="5"/>
        <v>9.2339738896635932E-7</v>
      </c>
    </row>
    <row r="16" spans="1:14" ht="17" x14ac:dyDescent="0.25">
      <c r="A16" s="1">
        <v>39</v>
      </c>
      <c r="B16">
        <v>1</v>
      </c>
      <c r="C16" t="s">
        <v>38</v>
      </c>
      <c r="F16">
        <v>10</v>
      </c>
      <c r="G16">
        <f>COUNTIF(B:B,F16)</f>
        <v>31</v>
      </c>
      <c r="H16" s="4">
        <f>G16*EXP(F16)/$G$2</f>
        <v>4830.68464913148</v>
      </c>
      <c r="I16" s="2">
        <f t="shared" si="0"/>
        <v>22026.465794806718</v>
      </c>
      <c r="J16" s="6">
        <f t="shared" si="1"/>
        <v>4.5399929762484847E-5</v>
      </c>
      <c r="K16" s="14">
        <f t="shared" si="2"/>
        <v>4.5399929762484852E-6</v>
      </c>
      <c r="L16">
        <f t="shared" si="3"/>
        <v>69</v>
      </c>
      <c r="M16" s="13">
        <f t="shared" si="4"/>
        <v>6.9287257861822548E-6</v>
      </c>
      <c r="N16" s="12">
        <f t="shared" si="5"/>
        <v>2.3887328099337695E-6</v>
      </c>
    </row>
    <row r="17" spans="1:14" ht="17" x14ac:dyDescent="0.25">
      <c r="A17" s="1">
        <v>41</v>
      </c>
      <c r="B17">
        <v>1</v>
      </c>
      <c r="C17" t="s">
        <v>40</v>
      </c>
    </row>
    <row r="18" spans="1:14" ht="17" x14ac:dyDescent="0.25">
      <c r="A18" s="1">
        <v>42</v>
      </c>
      <c r="B18">
        <v>1</v>
      </c>
      <c r="C18" t="s">
        <v>41</v>
      </c>
    </row>
    <row r="19" spans="1:14" ht="17" x14ac:dyDescent="0.25">
      <c r="A19" s="1">
        <v>43</v>
      </c>
      <c r="B19">
        <v>1</v>
      </c>
      <c r="C19" t="s">
        <v>42</v>
      </c>
    </row>
    <row r="20" spans="1:14" ht="17" x14ac:dyDescent="0.25">
      <c r="A20" s="1">
        <v>44</v>
      </c>
      <c r="B20">
        <v>1</v>
      </c>
      <c r="C20" t="s">
        <v>43</v>
      </c>
    </row>
    <row r="21" spans="1:14" ht="17" x14ac:dyDescent="0.25">
      <c r="A21" s="1">
        <v>46</v>
      </c>
      <c r="B21">
        <v>1</v>
      </c>
      <c r="C21" t="s">
        <v>45</v>
      </c>
      <c r="H21" s="3">
        <f>SUM(H7:H16)</f>
        <v>5500.4571199517668</v>
      </c>
      <c r="I21" s="2"/>
      <c r="J21" s="7">
        <f>SUM(J7:J16)</f>
        <v>0.58195028516771119</v>
      </c>
      <c r="K21" s="7">
        <f>SUM(K7:K16)</f>
        <v>5.8195028516771129E-2</v>
      </c>
      <c r="N21" s="12">
        <f>SUM(N7:N16)</f>
        <v>4.8552854799740874E-3</v>
      </c>
    </row>
    <row r="22" spans="1:14" ht="17" x14ac:dyDescent="0.25">
      <c r="A22" s="1">
        <v>47</v>
      </c>
      <c r="B22">
        <v>1</v>
      </c>
      <c r="C22" t="s">
        <v>46</v>
      </c>
    </row>
    <row r="23" spans="1:14" ht="17" x14ac:dyDescent="0.25">
      <c r="A23" s="1">
        <v>48</v>
      </c>
      <c r="B23">
        <v>1</v>
      </c>
      <c r="C23" t="s">
        <v>47</v>
      </c>
    </row>
    <row r="24" spans="1:14" ht="17" x14ac:dyDescent="0.25">
      <c r="A24" s="1">
        <v>49</v>
      </c>
      <c r="B24">
        <v>1</v>
      </c>
      <c r="C24" t="s">
        <v>48</v>
      </c>
    </row>
    <row r="25" spans="1:14" ht="17" x14ac:dyDescent="0.25">
      <c r="A25" s="1">
        <v>50</v>
      </c>
      <c r="B25">
        <v>1</v>
      </c>
      <c r="C25" t="s">
        <v>49</v>
      </c>
    </row>
    <row r="26" spans="1:14" ht="17" x14ac:dyDescent="0.25">
      <c r="A26" s="1">
        <v>52</v>
      </c>
      <c r="B26">
        <v>1</v>
      </c>
      <c r="C26" t="s">
        <v>51</v>
      </c>
    </row>
    <row r="27" spans="1:14" ht="17" x14ac:dyDescent="0.25">
      <c r="A27" s="1">
        <v>54</v>
      </c>
      <c r="B27">
        <v>1</v>
      </c>
      <c r="C27" t="s">
        <v>53</v>
      </c>
    </row>
    <row r="28" spans="1:14" ht="17" x14ac:dyDescent="0.25">
      <c r="A28" s="1">
        <v>55</v>
      </c>
      <c r="B28">
        <v>1</v>
      </c>
      <c r="C28" t="s">
        <v>54</v>
      </c>
    </row>
    <row r="29" spans="1:14" ht="17" x14ac:dyDescent="0.25">
      <c r="A29" s="1">
        <v>56</v>
      </c>
      <c r="B29">
        <v>1</v>
      </c>
      <c r="C29" t="s">
        <v>55</v>
      </c>
    </row>
    <row r="30" spans="1:14" ht="17" x14ac:dyDescent="0.25">
      <c r="A30" s="1">
        <v>60</v>
      </c>
      <c r="B30">
        <v>1</v>
      </c>
      <c r="C30" t="s">
        <v>59</v>
      </c>
    </row>
    <row r="31" spans="1:14" ht="17" x14ac:dyDescent="0.25">
      <c r="A31" s="1">
        <v>66</v>
      </c>
      <c r="B31">
        <v>1</v>
      </c>
      <c r="C31" t="s">
        <v>65</v>
      </c>
    </row>
    <row r="32" spans="1:14" ht="17" x14ac:dyDescent="0.25">
      <c r="A32" s="1">
        <v>67</v>
      </c>
      <c r="B32">
        <v>1</v>
      </c>
      <c r="C32" t="s">
        <v>66</v>
      </c>
    </row>
    <row r="33" spans="1:3" ht="17" x14ac:dyDescent="0.25">
      <c r="A33" s="1">
        <v>69</v>
      </c>
      <c r="B33">
        <v>1</v>
      </c>
      <c r="C33" t="s">
        <v>68</v>
      </c>
    </row>
    <row r="34" spans="1:3" ht="17" x14ac:dyDescent="0.25">
      <c r="A34" s="1">
        <v>70</v>
      </c>
      <c r="B34">
        <v>1</v>
      </c>
      <c r="C34" t="s">
        <v>69</v>
      </c>
    </row>
    <row r="35" spans="1:3" ht="17" x14ac:dyDescent="0.25">
      <c r="A35" s="1">
        <v>72</v>
      </c>
      <c r="B35">
        <v>1</v>
      </c>
      <c r="C35" t="s">
        <v>71</v>
      </c>
    </row>
    <row r="36" spans="1:3" ht="17" x14ac:dyDescent="0.25">
      <c r="A36" s="1">
        <v>73</v>
      </c>
      <c r="B36">
        <v>1</v>
      </c>
      <c r="C36" t="s">
        <v>72</v>
      </c>
    </row>
    <row r="37" spans="1:3" ht="17" x14ac:dyDescent="0.25">
      <c r="A37" s="1">
        <v>74</v>
      </c>
      <c r="B37">
        <v>1</v>
      </c>
      <c r="C37" t="s">
        <v>73</v>
      </c>
    </row>
    <row r="38" spans="1:3" ht="17" x14ac:dyDescent="0.25">
      <c r="A38" s="1">
        <v>75</v>
      </c>
      <c r="B38">
        <v>1</v>
      </c>
      <c r="C38" t="s">
        <v>74</v>
      </c>
    </row>
    <row r="39" spans="1:3" ht="17" x14ac:dyDescent="0.25">
      <c r="A39" s="1">
        <v>79</v>
      </c>
      <c r="B39">
        <v>1</v>
      </c>
      <c r="C39" t="s">
        <v>78</v>
      </c>
    </row>
    <row r="40" spans="1:3" ht="17" x14ac:dyDescent="0.25">
      <c r="A40" s="1">
        <v>80</v>
      </c>
      <c r="B40">
        <v>1</v>
      </c>
      <c r="C40" t="s">
        <v>79</v>
      </c>
    </row>
    <row r="41" spans="1:3" ht="17" x14ac:dyDescent="0.25">
      <c r="A41" s="1">
        <v>81</v>
      </c>
      <c r="B41">
        <v>1</v>
      </c>
      <c r="C41" t="s">
        <v>80</v>
      </c>
    </row>
    <row r="42" spans="1:3" ht="17" x14ac:dyDescent="0.25">
      <c r="A42" s="1">
        <v>84</v>
      </c>
      <c r="B42">
        <v>1</v>
      </c>
      <c r="C42" t="s">
        <v>83</v>
      </c>
    </row>
    <row r="43" spans="1:3" ht="17" x14ac:dyDescent="0.25">
      <c r="A43" s="1">
        <v>85</v>
      </c>
      <c r="B43">
        <v>1</v>
      </c>
      <c r="C43" t="s">
        <v>84</v>
      </c>
    </row>
    <row r="44" spans="1:3" ht="17" x14ac:dyDescent="0.25">
      <c r="A44" s="1">
        <v>86</v>
      </c>
      <c r="B44">
        <v>1</v>
      </c>
      <c r="C44" t="s">
        <v>85</v>
      </c>
    </row>
    <row r="45" spans="1:3" ht="17" x14ac:dyDescent="0.25">
      <c r="A45" s="1">
        <v>88</v>
      </c>
      <c r="B45">
        <v>1</v>
      </c>
      <c r="C45" t="s">
        <v>87</v>
      </c>
    </row>
    <row r="46" spans="1:3" ht="17" x14ac:dyDescent="0.25">
      <c r="A46" s="1">
        <v>96</v>
      </c>
      <c r="B46">
        <v>1</v>
      </c>
      <c r="C46" t="s">
        <v>95</v>
      </c>
    </row>
    <row r="47" spans="1:3" ht="17" x14ac:dyDescent="0.25">
      <c r="A47" s="1">
        <v>98</v>
      </c>
      <c r="B47">
        <v>1</v>
      </c>
      <c r="C47" t="s">
        <v>97</v>
      </c>
    </row>
    <row r="48" spans="1:3" ht="17" x14ac:dyDescent="0.25">
      <c r="A48" s="1">
        <v>100</v>
      </c>
      <c r="B48">
        <v>1</v>
      </c>
      <c r="C48" t="s">
        <v>99</v>
      </c>
    </row>
    <row r="49" spans="1:3" ht="17" x14ac:dyDescent="0.25">
      <c r="A49" s="1">
        <v>116</v>
      </c>
      <c r="B49">
        <v>1</v>
      </c>
      <c r="C49" t="s">
        <v>115</v>
      </c>
    </row>
    <row r="50" spans="1:3" ht="17" x14ac:dyDescent="0.25">
      <c r="A50" s="1">
        <v>118</v>
      </c>
      <c r="B50">
        <v>1</v>
      </c>
      <c r="C50" t="s">
        <v>117</v>
      </c>
    </row>
    <row r="51" spans="1:3" ht="17" x14ac:dyDescent="0.25">
      <c r="A51" s="1">
        <v>129</v>
      </c>
      <c r="B51">
        <v>1</v>
      </c>
      <c r="C51" t="s">
        <v>128</v>
      </c>
    </row>
    <row r="52" spans="1:3" ht="17" x14ac:dyDescent="0.25">
      <c r="A52" s="1">
        <v>130</v>
      </c>
      <c r="B52">
        <v>1</v>
      </c>
      <c r="C52" t="s">
        <v>129</v>
      </c>
    </row>
    <row r="53" spans="1:3" ht="17" x14ac:dyDescent="0.25">
      <c r="A53" s="1">
        <v>11</v>
      </c>
      <c r="B53">
        <v>2</v>
      </c>
      <c r="C53" t="s">
        <v>10</v>
      </c>
    </row>
    <row r="54" spans="1:3" ht="17" x14ac:dyDescent="0.25">
      <c r="A54" s="1">
        <v>14</v>
      </c>
      <c r="B54">
        <v>2</v>
      </c>
      <c r="C54" t="s">
        <v>13</v>
      </c>
    </row>
    <row r="55" spans="1:3" ht="17" x14ac:dyDescent="0.25">
      <c r="A55" s="1">
        <v>24</v>
      </c>
      <c r="B55">
        <v>2</v>
      </c>
      <c r="C55" t="s">
        <v>23</v>
      </c>
    </row>
    <row r="56" spans="1:3" ht="17" x14ac:dyDescent="0.25">
      <c r="A56" s="1">
        <v>51</v>
      </c>
      <c r="B56">
        <v>2</v>
      </c>
      <c r="C56" t="s">
        <v>50</v>
      </c>
    </row>
    <row r="57" spans="1:3" ht="17" x14ac:dyDescent="0.25">
      <c r="A57" s="1">
        <v>53</v>
      </c>
      <c r="B57">
        <v>2</v>
      </c>
      <c r="C57" t="s">
        <v>52</v>
      </c>
    </row>
    <row r="58" spans="1:3" ht="17" x14ac:dyDescent="0.25">
      <c r="A58" s="1">
        <v>57</v>
      </c>
      <c r="B58">
        <v>2</v>
      </c>
      <c r="C58" t="s">
        <v>56</v>
      </c>
    </row>
    <row r="59" spans="1:3" ht="17" x14ac:dyDescent="0.25">
      <c r="A59" s="1">
        <v>82</v>
      </c>
      <c r="B59">
        <v>2</v>
      </c>
      <c r="C59" t="s">
        <v>81</v>
      </c>
    </row>
    <row r="60" spans="1:3" ht="17" x14ac:dyDescent="0.25">
      <c r="A60" s="1">
        <v>87</v>
      </c>
      <c r="B60">
        <v>2</v>
      </c>
      <c r="C60" t="s">
        <v>86</v>
      </c>
    </row>
    <row r="61" spans="1:3" ht="17" x14ac:dyDescent="0.25">
      <c r="A61" s="1">
        <v>97</v>
      </c>
      <c r="B61">
        <v>2</v>
      </c>
      <c r="C61" t="s">
        <v>96</v>
      </c>
    </row>
    <row r="62" spans="1:3" ht="17" x14ac:dyDescent="0.25">
      <c r="A62" s="1">
        <v>99</v>
      </c>
      <c r="B62">
        <v>2</v>
      </c>
      <c r="C62" t="s">
        <v>98</v>
      </c>
    </row>
    <row r="63" spans="1:3" ht="17" x14ac:dyDescent="0.25">
      <c r="A63" s="1">
        <v>101</v>
      </c>
      <c r="B63">
        <v>2</v>
      </c>
      <c r="C63" t="s">
        <v>100</v>
      </c>
    </row>
    <row r="64" spans="1:3" ht="17" x14ac:dyDescent="0.25">
      <c r="A64" s="1">
        <v>109</v>
      </c>
      <c r="B64">
        <v>2</v>
      </c>
      <c r="C64" t="s">
        <v>108</v>
      </c>
    </row>
    <row r="65" spans="1:3" ht="17" x14ac:dyDescent="0.25">
      <c r="A65" s="1">
        <v>114</v>
      </c>
      <c r="B65">
        <v>2</v>
      </c>
      <c r="C65" t="s">
        <v>113</v>
      </c>
    </row>
    <row r="66" spans="1:3" ht="17" x14ac:dyDescent="0.25">
      <c r="A66" s="1">
        <v>119</v>
      </c>
      <c r="B66">
        <v>2</v>
      </c>
      <c r="C66" t="s">
        <v>118</v>
      </c>
    </row>
    <row r="67" spans="1:3" ht="17" x14ac:dyDescent="0.25">
      <c r="A67" s="1">
        <v>35</v>
      </c>
      <c r="B67">
        <v>3</v>
      </c>
      <c r="C67" t="s">
        <v>34</v>
      </c>
    </row>
    <row r="68" spans="1:3" ht="17" x14ac:dyDescent="0.25">
      <c r="A68" s="1">
        <v>37</v>
      </c>
      <c r="B68">
        <v>3</v>
      </c>
      <c r="C68" t="s">
        <v>36</v>
      </c>
    </row>
    <row r="69" spans="1:3" ht="17" x14ac:dyDescent="0.25">
      <c r="A69" s="1">
        <v>71</v>
      </c>
      <c r="B69">
        <v>3</v>
      </c>
      <c r="C69" t="s">
        <v>70</v>
      </c>
    </row>
    <row r="70" spans="1:3" ht="17" x14ac:dyDescent="0.25">
      <c r="A70" s="1">
        <v>83</v>
      </c>
      <c r="B70">
        <v>3</v>
      </c>
      <c r="C70" t="s">
        <v>82</v>
      </c>
    </row>
    <row r="71" spans="1:3" ht="17" x14ac:dyDescent="0.25">
      <c r="A71" s="1">
        <v>89</v>
      </c>
      <c r="B71">
        <v>3</v>
      </c>
      <c r="C71" t="s">
        <v>88</v>
      </c>
    </row>
    <row r="72" spans="1:3" ht="17" x14ac:dyDescent="0.25">
      <c r="A72" s="1">
        <v>92</v>
      </c>
      <c r="B72">
        <v>3</v>
      </c>
      <c r="C72" t="s">
        <v>91</v>
      </c>
    </row>
    <row r="73" spans="1:3" ht="17" x14ac:dyDescent="0.25">
      <c r="A73" s="1">
        <v>95</v>
      </c>
      <c r="B73">
        <v>3</v>
      </c>
      <c r="C73" t="s">
        <v>94</v>
      </c>
    </row>
    <row r="74" spans="1:3" ht="17" x14ac:dyDescent="0.25">
      <c r="A74" s="1">
        <v>117</v>
      </c>
      <c r="B74">
        <v>3</v>
      </c>
      <c r="C74" t="s">
        <v>116</v>
      </c>
    </row>
    <row r="75" spans="1:3" ht="17" x14ac:dyDescent="0.25">
      <c r="A75" s="1">
        <v>12</v>
      </c>
      <c r="B75">
        <v>4</v>
      </c>
      <c r="C75" t="s">
        <v>11</v>
      </c>
    </row>
    <row r="76" spans="1:3" ht="17" x14ac:dyDescent="0.25">
      <c r="A76" s="1">
        <v>15</v>
      </c>
      <c r="B76">
        <v>4</v>
      </c>
      <c r="C76" t="s">
        <v>14</v>
      </c>
    </row>
    <row r="77" spans="1:3" ht="17" x14ac:dyDescent="0.25">
      <c r="A77" s="1">
        <v>40</v>
      </c>
      <c r="B77">
        <v>4</v>
      </c>
      <c r="C77" t="s">
        <v>39</v>
      </c>
    </row>
    <row r="78" spans="1:3" ht="17" x14ac:dyDescent="0.25">
      <c r="A78" s="1">
        <v>45</v>
      </c>
      <c r="B78">
        <v>4</v>
      </c>
      <c r="C78" t="s">
        <v>44</v>
      </c>
    </row>
    <row r="79" spans="1:3" ht="17" x14ac:dyDescent="0.25">
      <c r="A79" s="1">
        <v>58</v>
      </c>
      <c r="B79">
        <v>4</v>
      </c>
      <c r="C79" t="s">
        <v>57</v>
      </c>
    </row>
    <row r="80" spans="1:3" ht="17" x14ac:dyDescent="0.25">
      <c r="A80" s="1">
        <v>61</v>
      </c>
      <c r="B80">
        <v>4</v>
      </c>
      <c r="C80" t="s">
        <v>60</v>
      </c>
    </row>
    <row r="81" spans="1:3" ht="17" x14ac:dyDescent="0.25">
      <c r="A81" s="1">
        <v>64</v>
      </c>
      <c r="B81">
        <v>4</v>
      </c>
      <c r="C81" t="s">
        <v>63</v>
      </c>
    </row>
    <row r="82" spans="1:3" ht="17" x14ac:dyDescent="0.25">
      <c r="A82" s="1">
        <v>68</v>
      </c>
      <c r="B82">
        <v>4</v>
      </c>
      <c r="C82" t="s">
        <v>67</v>
      </c>
    </row>
    <row r="83" spans="1:3" ht="17" x14ac:dyDescent="0.25">
      <c r="A83" s="1">
        <v>77</v>
      </c>
      <c r="B83">
        <v>4</v>
      </c>
      <c r="C83" t="s">
        <v>76</v>
      </c>
    </row>
    <row r="84" spans="1:3" ht="17" x14ac:dyDescent="0.25">
      <c r="A84" s="1">
        <v>93</v>
      </c>
      <c r="B84">
        <v>4</v>
      </c>
      <c r="C84" t="s">
        <v>92</v>
      </c>
    </row>
    <row r="85" spans="1:3" ht="17" x14ac:dyDescent="0.25">
      <c r="A85" s="1">
        <v>102</v>
      </c>
      <c r="B85">
        <v>4</v>
      </c>
      <c r="C85" t="s">
        <v>101</v>
      </c>
    </row>
    <row r="86" spans="1:3" ht="17" x14ac:dyDescent="0.25">
      <c r="A86" s="1">
        <v>111</v>
      </c>
      <c r="B86">
        <v>4</v>
      </c>
      <c r="C86" t="s">
        <v>110</v>
      </c>
    </row>
    <row r="87" spans="1:3" ht="17" x14ac:dyDescent="0.25">
      <c r="A87" s="1">
        <v>25</v>
      </c>
      <c r="B87">
        <v>5</v>
      </c>
      <c r="C87" t="s">
        <v>24</v>
      </c>
    </row>
    <row r="88" spans="1:3" ht="17" x14ac:dyDescent="0.25">
      <c r="A88" s="1">
        <v>26</v>
      </c>
      <c r="B88">
        <v>5</v>
      </c>
      <c r="C88" t="s">
        <v>25</v>
      </c>
    </row>
    <row r="89" spans="1:3" ht="17" x14ac:dyDescent="0.25">
      <c r="A89" s="1">
        <v>62</v>
      </c>
      <c r="B89">
        <v>5</v>
      </c>
      <c r="C89" t="s">
        <v>61</v>
      </c>
    </row>
    <row r="90" spans="1:3" ht="17" x14ac:dyDescent="0.25">
      <c r="A90" s="1">
        <v>63</v>
      </c>
      <c r="B90">
        <v>5</v>
      </c>
      <c r="C90" t="s">
        <v>62</v>
      </c>
    </row>
    <row r="91" spans="1:3" ht="17" x14ac:dyDescent="0.25">
      <c r="A91" s="1">
        <v>104</v>
      </c>
      <c r="B91">
        <v>5</v>
      </c>
      <c r="C91" t="s">
        <v>103</v>
      </c>
    </row>
    <row r="92" spans="1:3" ht="17" x14ac:dyDescent="0.25">
      <c r="A92" s="1">
        <v>105</v>
      </c>
      <c r="B92">
        <v>5</v>
      </c>
      <c r="C92" t="s">
        <v>104</v>
      </c>
    </row>
    <row r="93" spans="1:3" ht="17" x14ac:dyDescent="0.25">
      <c r="A93" s="1">
        <v>108</v>
      </c>
      <c r="B93">
        <v>5</v>
      </c>
      <c r="C93" t="s">
        <v>107</v>
      </c>
    </row>
    <row r="94" spans="1:3" ht="17" x14ac:dyDescent="0.25">
      <c r="A94" s="1">
        <v>110</v>
      </c>
      <c r="B94">
        <v>5</v>
      </c>
      <c r="C94" t="s">
        <v>109</v>
      </c>
    </row>
    <row r="95" spans="1:3" ht="17" x14ac:dyDescent="0.25">
      <c r="A95" s="1">
        <v>112</v>
      </c>
      <c r="B95">
        <v>5</v>
      </c>
      <c r="C95" t="s">
        <v>111</v>
      </c>
    </row>
    <row r="96" spans="1:3" ht="17" x14ac:dyDescent="0.25">
      <c r="A96" s="1">
        <v>128</v>
      </c>
      <c r="B96">
        <v>5</v>
      </c>
      <c r="C96" t="s">
        <v>127</v>
      </c>
    </row>
    <row r="97" spans="1:3" ht="17" x14ac:dyDescent="0.25">
      <c r="A97" s="1">
        <v>78</v>
      </c>
      <c r="B97">
        <v>6</v>
      </c>
      <c r="C97" t="s">
        <v>77</v>
      </c>
    </row>
    <row r="98" spans="1:3" ht="17" x14ac:dyDescent="0.25">
      <c r="A98" s="1">
        <v>120</v>
      </c>
      <c r="B98">
        <v>6</v>
      </c>
      <c r="C98" t="s">
        <v>119</v>
      </c>
    </row>
    <row r="99" spans="1:3" ht="17" x14ac:dyDescent="0.25">
      <c r="A99" s="1">
        <v>124</v>
      </c>
      <c r="B99">
        <v>6</v>
      </c>
      <c r="C99" t="s">
        <v>123</v>
      </c>
    </row>
    <row r="100" spans="1:3" ht="17" x14ac:dyDescent="0.25">
      <c r="A100" s="1">
        <v>36</v>
      </c>
      <c r="B100">
        <v>7</v>
      </c>
      <c r="C100" t="s">
        <v>35</v>
      </c>
    </row>
    <row r="101" spans="1:3" ht="17" x14ac:dyDescent="0.25">
      <c r="A101" s="1">
        <v>90</v>
      </c>
      <c r="B101">
        <v>7</v>
      </c>
      <c r="C101" t="s">
        <v>89</v>
      </c>
    </row>
    <row r="102" spans="1:3" ht="17" x14ac:dyDescent="0.25">
      <c r="A102" s="1">
        <v>91</v>
      </c>
      <c r="B102">
        <v>7</v>
      </c>
      <c r="C102" t="s">
        <v>90</v>
      </c>
    </row>
    <row r="103" spans="1:3" ht="17" x14ac:dyDescent="0.25">
      <c r="A103" s="1">
        <v>132</v>
      </c>
      <c r="B103">
        <v>7</v>
      </c>
      <c r="C103" t="s">
        <v>131</v>
      </c>
    </row>
    <row r="104" spans="1:3" ht="17" x14ac:dyDescent="0.25">
      <c r="A104" s="1">
        <v>106</v>
      </c>
      <c r="B104">
        <v>8</v>
      </c>
      <c r="C104" t="s">
        <v>105</v>
      </c>
    </row>
    <row r="105" spans="1:3" ht="17" x14ac:dyDescent="0.25">
      <c r="A105" s="1">
        <v>107</v>
      </c>
      <c r="B105">
        <v>8</v>
      </c>
      <c r="C105" t="s">
        <v>106</v>
      </c>
    </row>
    <row r="106" spans="1:3" ht="17" x14ac:dyDescent="0.25">
      <c r="A106" s="1">
        <v>113</v>
      </c>
      <c r="B106">
        <v>8</v>
      </c>
      <c r="C106" t="s">
        <v>112</v>
      </c>
    </row>
    <row r="107" spans="1:3" ht="17" x14ac:dyDescent="0.25">
      <c r="A107" s="1">
        <v>115</v>
      </c>
      <c r="B107">
        <v>8</v>
      </c>
      <c r="C107" t="s">
        <v>114</v>
      </c>
    </row>
    <row r="108" spans="1:3" ht="17" x14ac:dyDescent="0.25">
      <c r="A108" s="1">
        <v>122</v>
      </c>
      <c r="B108">
        <v>8</v>
      </c>
      <c r="C108" t="s">
        <v>121</v>
      </c>
    </row>
    <row r="109" spans="1:3" ht="17" x14ac:dyDescent="0.25">
      <c r="A109" s="1">
        <v>123</v>
      </c>
      <c r="B109">
        <v>8</v>
      </c>
      <c r="C109" t="s">
        <v>122</v>
      </c>
    </row>
    <row r="110" spans="1:3" ht="17" x14ac:dyDescent="0.25">
      <c r="A110" s="1">
        <v>126</v>
      </c>
      <c r="B110">
        <v>8</v>
      </c>
      <c r="C110" t="s">
        <v>125</v>
      </c>
    </row>
    <row r="111" spans="1:3" ht="17" x14ac:dyDescent="0.25">
      <c r="A111" s="1">
        <v>127</v>
      </c>
      <c r="B111">
        <v>8</v>
      </c>
      <c r="C111" t="s">
        <v>126</v>
      </c>
    </row>
    <row r="112" spans="1:3" ht="17" x14ac:dyDescent="0.25">
      <c r="A112" s="1">
        <v>147</v>
      </c>
      <c r="B112">
        <v>8</v>
      </c>
      <c r="C112" t="s">
        <v>146</v>
      </c>
    </row>
    <row r="113" spans="1:3" ht="17" x14ac:dyDescent="0.25">
      <c r="A113" s="1">
        <v>148</v>
      </c>
      <c r="B113">
        <v>8</v>
      </c>
      <c r="C113" t="s">
        <v>147</v>
      </c>
    </row>
    <row r="114" spans="1:3" ht="17" x14ac:dyDescent="0.25">
      <c r="A114" s="1">
        <v>1</v>
      </c>
      <c r="B114">
        <v>9</v>
      </c>
      <c r="C114" t="s">
        <v>0</v>
      </c>
    </row>
    <row r="115" spans="1:3" ht="17" x14ac:dyDescent="0.25">
      <c r="A115" s="1">
        <v>4</v>
      </c>
      <c r="B115">
        <v>9</v>
      </c>
      <c r="C115" t="s">
        <v>3</v>
      </c>
    </row>
    <row r="116" spans="1:3" ht="17" x14ac:dyDescent="0.25">
      <c r="A116" s="1">
        <v>7</v>
      </c>
      <c r="B116">
        <v>9</v>
      </c>
      <c r="C116" t="s">
        <v>6</v>
      </c>
    </row>
    <row r="117" spans="1:3" ht="17" x14ac:dyDescent="0.25">
      <c r="A117" s="1">
        <v>125</v>
      </c>
      <c r="B117">
        <v>9</v>
      </c>
      <c r="C117" t="s">
        <v>124</v>
      </c>
    </row>
    <row r="118" spans="1:3" ht="17" x14ac:dyDescent="0.25">
      <c r="A118" s="1">
        <v>131</v>
      </c>
      <c r="B118">
        <v>9</v>
      </c>
      <c r="C118" t="s">
        <v>130</v>
      </c>
    </row>
    <row r="119" spans="1:3" ht="17" x14ac:dyDescent="0.25">
      <c r="A119" s="1">
        <v>133</v>
      </c>
      <c r="B119">
        <v>9</v>
      </c>
      <c r="C119" t="s">
        <v>132</v>
      </c>
    </row>
    <row r="120" spans="1:3" ht="17" x14ac:dyDescent="0.25">
      <c r="A120" s="1">
        <v>143</v>
      </c>
      <c r="B120">
        <v>9</v>
      </c>
      <c r="C120" t="s">
        <v>142</v>
      </c>
    </row>
    <row r="121" spans="1:3" ht="17" x14ac:dyDescent="0.25">
      <c r="A121" s="1">
        <v>2</v>
      </c>
      <c r="B121">
        <v>10</v>
      </c>
      <c r="C121" t="s">
        <v>1</v>
      </c>
    </row>
    <row r="122" spans="1:3" ht="17" x14ac:dyDescent="0.25">
      <c r="A122" s="1">
        <v>3</v>
      </c>
      <c r="B122">
        <v>10</v>
      </c>
      <c r="C122" t="s">
        <v>2</v>
      </c>
    </row>
    <row r="123" spans="1:3" ht="17" x14ac:dyDescent="0.25">
      <c r="A123" s="1">
        <v>5</v>
      </c>
      <c r="B123">
        <v>10</v>
      </c>
      <c r="C123" t="s">
        <v>4</v>
      </c>
    </row>
    <row r="124" spans="1:3" ht="17" x14ac:dyDescent="0.25">
      <c r="A124" s="1">
        <v>6</v>
      </c>
      <c r="B124">
        <v>10</v>
      </c>
      <c r="C124" t="s">
        <v>5</v>
      </c>
    </row>
    <row r="125" spans="1:3" ht="17" x14ac:dyDescent="0.25">
      <c r="A125" s="1">
        <v>8</v>
      </c>
      <c r="B125">
        <v>10</v>
      </c>
      <c r="C125" t="s">
        <v>7</v>
      </c>
    </row>
    <row r="126" spans="1:3" ht="17" x14ac:dyDescent="0.25">
      <c r="A126" s="1">
        <v>9</v>
      </c>
      <c r="B126">
        <v>10</v>
      </c>
      <c r="C126" t="s">
        <v>8</v>
      </c>
    </row>
    <row r="127" spans="1:3" ht="17" x14ac:dyDescent="0.25">
      <c r="A127" s="1">
        <v>18</v>
      </c>
      <c r="B127">
        <v>10</v>
      </c>
      <c r="C127" t="s">
        <v>17</v>
      </c>
    </row>
    <row r="128" spans="1:3" ht="17" x14ac:dyDescent="0.25">
      <c r="A128" s="1">
        <v>31</v>
      </c>
      <c r="B128">
        <v>10</v>
      </c>
      <c r="C128" t="s">
        <v>30</v>
      </c>
    </row>
    <row r="129" spans="1:3" ht="17" x14ac:dyDescent="0.25">
      <c r="A129" s="1">
        <v>34</v>
      </c>
      <c r="B129">
        <v>10</v>
      </c>
      <c r="C129" t="s">
        <v>33</v>
      </c>
    </row>
    <row r="130" spans="1:3" ht="17" x14ac:dyDescent="0.25">
      <c r="A130" s="1">
        <v>38</v>
      </c>
      <c r="B130">
        <v>10</v>
      </c>
      <c r="C130" t="s">
        <v>37</v>
      </c>
    </row>
    <row r="131" spans="1:3" ht="17" x14ac:dyDescent="0.25">
      <c r="A131" s="1">
        <v>59</v>
      </c>
      <c r="B131">
        <v>10</v>
      </c>
      <c r="C131" t="s">
        <v>58</v>
      </c>
    </row>
    <row r="132" spans="1:3" ht="17" x14ac:dyDescent="0.25">
      <c r="A132" s="1">
        <v>65</v>
      </c>
      <c r="B132">
        <v>10</v>
      </c>
      <c r="C132" t="s">
        <v>64</v>
      </c>
    </row>
    <row r="133" spans="1:3" ht="17" x14ac:dyDescent="0.25">
      <c r="A133" s="1">
        <v>76</v>
      </c>
      <c r="B133">
        <v>10</v>
      </c>
      <c r="C133" t="s">
        <v>75</v>
      </c>
    </row>
    <row r="134" spans="1:3" ht="17" x14ac:dyDescent="0.25">
      <c r="A134" s="1">
        <v>94</v>
      </c>
      <c r="B134">
        <v>10</v>
      </c>
      <c r="C134" t="s">
        <v>93</v>
      </c>
    </row>
    <row r="135" spans="1:3" ht="17" x14ac:dyDescent="0.25">
      <c r="A135" s="1">
        <v>103</v>
      </c>
      <c r="B135">
        <v>10</v>
      </c>
      <c r="C135" t="s">
        <v>102</v>
      </c>
    </row>
    <row r="136" spans="1:3" ht="17" x14ac:dyDescent="0.25">
      <c r="A136" s="1">
        <v>121</v>
      </c>
      <c r="B136">
        <v>10</v>
      </c>
      <c r="C136" t="s">
        <v>120</v>
      </c>
    </row>
    <row r="137" spans="1:3" ht="17" x14ac:dyDescent="0.25">
      <c r="A137" s="1">
        <v>134</v>
      </c>
      <c r="B137">
        <v>10</v>
      </c>
      <c r="C137" t="s">
        <v>133</v>
      </c>
    </row>
    <row r="138" spans="1:3" ht="17" x14ac:dyDescent="0.25">
      <c r="A138" s="1">
        <v>135</v>
      </c>
      <c r="B138">
        <v>10</v>
      </c>
      <c r="C138" t="s">
        <v>134</v>
      </c>
    </row>
    <row r="139" spans="1:3" ht="17" x14ac:dyDescent="0.25">
      <c r="A139" s="1">
        <v>136</v>
      </c>
      <c r="B139">
        <v>10</v>
      </c>
      <c r="C139" t="s">
        <v>135</v>
      </c>
    </row>
    <row r="140" spans="1:3" ht="17" x14ac:dyDescent="0.25">
      <c r="A140" s="1">
        <v>137</v>
      </c>
      <c r="B140">
        <v>10</v>
      </c>
      <c r="C140" t="s">
        <v>136</v>
      </c>
    </row>
    <row r="141" spans="1:3" ht="17" x14ac:dyDescent="0.25">
      <c r="A141" s="1">
        <v>138</v>
      </c>
      <c r="B141">
        <v>10</v>
      </c>
      <c r="C141" t="s">
        <v>137</v>
      </c>
    </row>
    <row r="142" spans="1:3" ht="17" x14ac:dyDescent="0.25">
      <c r="A142" s="1">
        <v>139</v>
      </c>
      <c r="B142">
        <v>10</v>
      </c>
      <c r="C142" t="s">
        <v>138</v>
      </c>
    </row>
    <row r="143" spans="1:3" ht="17" x14ac:dyDescent="0.25">
      <c r="A143" s="1">
        <v>140</v>
      </c>
      <c r="B143">
        <v>10</v>
      </c>
      <c r="C143" t="s">
        <v>139</v>
      </c>
    </row>
    <row r="144" spans="1:3" ht="17" x14ac:dyDescent="0.25">
      <c r="A144" s="1">
        <v>141</v>
      </c>
      <c r="B144">
        <v>10</v>
      </c>
      <c r="C144" t="s">
        <v>140</v>
      </c>
    </row>
    <row r="145" spans="1:3" ht="17" x14ac:dyDescent="0.25">
      <c r="A145" s="1">
        <v>142</v>
      </c>
      <c r="B145">
        <v>10</v>
      </c>
      <c r="C145" t="s">
        <v>141</v>
      </c>
    </row>
    <row r="146" spans="1:3" ht="17" x14ac:dyDescent="0.25">
      <c r="A146" s="1">
        <v>144</v>
      </c>
      <c r="B146">
        <v>10</v>
      </c>
      <c r="C146" t="s">
        <v>143</v>
      </c>
    </row>
    <row r="147" spans="1:3" ht="17" x14ac:dyDescent="0.25">
      <c r="A147" s="1">
        <v>145</v>
      </c>
      <c r="B147">
        <v>10</v>
      </c>
      <c r="C147" t="s">
        <v>144</v>
      </c>
    </row>
    <row r="148" spans="1:3" ht="17" x14ac:dyDescent="0.25">
      <c r="A148" s="1">
        <v>146</v>
      </c>
      <c r="B148">
        <v>10</v>
      </c>
      <c r="C148" t="s">
        <v>145</v>
      </c>
    </row>
    <row r="149" spans="1:3" ht="17" x14ac:dyDescent="0.25">
      <c r="A149" s="1">
        <v>149</v>
      </c>
      <c r="B149">
        <v>10</v>
      </c>
      <c r="C149" t="s">
        <v>148</v>
      </c>
    </row>
    <row r="150" spans="1:3" ht="17" x14ac:dyDescent="0.25">
      <c r="A150" s="1">
        <v>150</v>
      </c>
      <c r="B150">
        <v>10</v>
      </c>
      <c r="C150" t="s">
        <v>149</v>
      </c>
    </row>
    <row r="151" spans="1:3" ht="17" x14ac:dyDescent="0.25">
      <c r="A151" s="1">
        <v>151</v>
      </c>
      <c r="B151">
        <v>10</v>
      </c>
      <c r="C151" t="s">
        <v>150</v>
      </c>
    </row>
  </sheetData>
  <sortState ref="A1:C151">
    <sortCondition ref="B1:B151"/>
  </sortState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Fonseca</dc:creator>
  <cp:lastModifiedBy>Oscar Fonseca</cp:lastModifiedBy>
  <dcterms:created xsi:type="dcterms:W3CDTF">2018-04-13T07:04:08Z</dcterms:created>
  <dcterms:modified xsi:type="dcterms:W3CDTF">2018-04-13T08:40:27Z</dcterms:modified>
</cp:coreProperties>
</file>