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730B1D3A-8B10-4547-BBCC-6D0D141E5892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Front Cover" sheetId="1" r:id="rId1"/>
    <sheet name="1.1InitialDisplay(EditUser)" sheetId="2" r:id="rId2"/>
    <sheet name="1.2ConfirmationPage" sheetId="3" r:id="rId3"/>
    <sheet name="2.SQL" sheetId="4" r:id="rId4"/>
    <sheet name="3.Validation" sheetId="5" r:id="rId5"/>
    <sheet name="4.1EachTransitionFunction" sheetId="6" r:id="rId6"/>
    <sheet name="4.2EachTransitionFunction(Con)" sheetId="7" r:id="rId7"/>
    <sheet name="5.WhiteBox" sheetId="8" r:id="rId8"/>
    <sheet name="5.1Controller" sheetId="9" r:id="rId9"/>
    <sheet name="5.2Service" sheetId="10" r:id="rId10"/>
    <sheet name="InputOutputLis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4" l="1"/>
  <c r="B84" i="4"/>
  <c r="B79" i="4"/>
  <c r="B75" i="4"/>
  <c r="B71" i="4"/>
  <c r="B64" i="4"/>
  <c r="B65" i="4"/>
  <c r="B66" i="4"/>
  <c r="B67" i="4"/>
  <c r="B56" i="4"/>
  <c r="B57" i="4"/>
  <c r="B58" i="4"/>
  <c r="B59" i="4"/>
  <c r="B60" i="4"/>
</calcChain>
</file>

<file path=xl/sharedStrings.xml><?xml version="1.0" encoding="utf-8"?>
<sst xmlns="http://schemas.openxmlformats.org/spreadsheetml/2006/main" count="707" uniqueCount="363">
  <si>
    <t>Implementer:</t>
  </si>
  <si>
    <t>Syvhell</t>
  </si>
  <si>
    <t>1. Initial display (screen layout)</t>
    <phoneticPr fontId="0"/>
  </si>
  <si>
    <t>1.1. Confirmation Screen</t>
  </si>
  <si>
    <t>1.1. EditUser Screen</t>
  </si>
  <si>
    <t>No</t>
    <phoneticPr fontId="0"/>
  </si>
  <si>
    <t>Area</t>
    <phoneticPr fontId="0"/>
  </si>
  <si>
    <t>Item Name</t>
    <phoneticPr fontId="0"/>
  </si>
  <si>
    <t>Notes</t>
    <phoneticPr fontId="0"/>
  </si>
  <si>
    <t>Source table fields</t>
    <phoneticPr fontId="0"/>
  </si>
  <si>
    <t>A-1</t>
  </si>
  <si>
    <t>Fill up</t>
  </si>
  <si>
    <t>A-2</t>
  </si>
  <si>
    <t>First Name</t>
  </si>
  <si>
    <t>A-3</t>
  </si>
  <si>
    <t>Last Name</t>
  </si>
  <si>
    <t>A-4</t>
  </si>
  <si>
    <t>Email Address</t>
  </si>
  <si>
    <t>A-5</t>
  </si>
  <si>
    <t>A-6</t>
  </si>
  <si>
    <t>A-7</t>
  </si>
  <si>
    <t>B-1</t>
  </si>
  <si>
    <t>C-1</t>
  </si>
  <si>
    <t>Button</t>
  </si>
  <si>
    <t>C-2</t>
  </si>
  <si>
    <t>C-3</t>
  </si>
  <si>
    <t>C-4</t>
  </si>
  <si>
    <t>C-5</t>
  </si>
  <si>
    <t>C-6</t>
  </si>
  <si>
    <t>Home</t>
  </si>
  <si>
    <t>Group</t>
  </si>
  <si>
    <t>Image</t>
  </si>
  <si>
    <t xml:space="preserve">Username </t>
  </si>
  <si>
    <t>Newpassword</t>
  </si>
  <si>
    <t>A-8</t>
  </si>
  <si>
    <t>Confirm New Password</t>
  </si>
  <si>
    <t>B-2</t>
  </si>
  <si>
    <t>Display Picture</t>
  </si>
  <si>
    <t>Upload Image</t>
  </si>
  <si>
    <t>Save</t>
  </si>
  <si>
    <t>Back</t>
  </si>
  <si>
    <t>Cancel</t>
  </si>
  <si>
    <t>List</t>
  </si>
  <si>
    <t>No</t>
    <phoneticPr fontId="1"/>
  </si>
  <si>
    <t>Area</t>
    <phoneticPr fontId="1"/>
  </si>
  <si>
    <t>Item name</t>
    <phoneticPr fontId="1"/>
  </si>
  <si>
    <t>Notes</t>
  </si>
  <si>
    <t>Source table fields</t>
  </si>
  <si>
    <t>Username</t>
  </si>
  <si>
    <t>B-3</t>
  </si>
  <si>
    <t>B-4</t>
  </si>
  <si>
    <t>B-5</t>
  </si>
  <si>
    <t xml:space="preserve">Password </t>
  </si>
  <si>
    <t>B-6</t>
  </si>
  <si>
    <t xml:space="preserve">Image </t>
  </si>
  <si>
    <t>B-7</t>
  </si>
  <si>
    <t>Sign Out</t>
  </si>
  <si>
    <t>Move to previous screen Edit User</t>
  </si>
  <si>
    <t>Move to top screen</t>
  </si>
  <si>
    <t>2. SQL</t>
  </si>
  <si>
    <t>[Table value]</t>
  </si>
  <si>
    <t>m_user_information</t>
  </si>
  <si>
    <t xml:space="preserve"> ID PK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</si>
  <si>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</si>
  <si>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</si>
  <si>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</si>
  <si>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</si>
  <si>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</si>
  <si>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</si>
  <si>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</si>
  <si>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reg_id</t>
  </si>
  <si>
    <t>reg_date</t>
  </si>
  <si>
    <t>update_id</t>
  </si>
  <si>
    <t>update_date</t>
  </si>
  <si>
    <t>delete_flg</t>
  </si>
  <si>
    <t>Test Pattern</t>
  </si>
  <si>
    <t>3</t>
  </si>
  <si>
    <t xml:space="preserve">Karl </t>
  </si>
  <si>
    <t>FIRSTUSER1</t>
  </si>
  <si>
    <t>ADMIN</t>
  </si>
  <si>
    <t>Arboiz</t>
  </si>
  <si>
    <t>nopicyetbruh</t>
  </si>
  <si>
    <t>2023-10-02 15:48:42.251</t>
  </si>
  <si>
    <t>false</t>
  </si>
  <si>
    <t>18</t>
  </si>
  <si>
    <t>karlnew2a@sample.com</t>
  </si>
  <si>
    <t>NEWUSER2a</t>
  </si>
  <si>
    <t>USER</t>
  </si>
  <si>
    <t>1</t>
  </si>
  <si>
    <t>KarlNew2a</t>
  </si>
  <si>
    <t>ArboizNew2</t>
  </si>
  <si>
    <t>C:\report\images\20240118113000.jpg</t>
  </si>
  <si>
    <t>2023-10-02 17:58:13.813</t>
  </si>
  <si>
    <t>LEADER</t>
  </si>
  <si>
    <t>2024-01-18 11:30:01.378</t>
  </si>
  <si>
    <t>39</t>
  </si>
  <si>
    <t>sampleleader@sample.com</t>
  </si>
  <si>
    <t>sample</t>
  </si>
  <si>
    <t>2</t>
  </si>
  <si>
    <t>Christian</t>
  </si>
  <si>
    <t>Remo</t>
  </si>
  <si>
    <t>C:\report\images\user\39\user_pic_poyo.jpg</t>
  </si>
  <si>
    <t>2023-10-05 11:17:56.495</t>
  </si>
  <si>
    <t>2024-01-30 13:36:06</t>
  </si>
  <si>
    <t>" SELECT u "</t>
  </si>
  <si>
    <t>+ " AND ui.deleteFlg = false ";</t>
  </si>
  <si>
    <t>SQL to retrieve a user information by Id</t>
  </si>
  <si>
    <t>SQL to retrieve user account by Id</t>
  </si>
  <si>
    <t>+ " ANd u.deleteFlg = false ";</t>
  </si>
  <si>
    <t>" SELECT e"</t>
  </si>
  <si>
    <t>+ " WHERE e.idPk = :idPk ";</t>
  </si>
  <si>
    <t>" SELECT COUNT(u.username) "</t>
  </si>
  <si>
    <t>+ " WHERE u.username = :username ";</t>
  </si>
  <si>
    <t>SQL to retrieve groupinfo by Id</t>
  </si>
  <si>
    <t>" SELECT COUNT(u.mailAddress) "</t>
  </si>
  <si>
    <t>+ " WHERE u.mailAddress = :mailAddress ";</t>
  </si>
  <si>
    <t>SQL for retrieving the logged in user info by username</t>
  </si>
  <si>
    <t>SQL to retrieve count by email without user Id</t>
  </si>
  <si>
    <t>Out put value for retrieving user account by id</t>
  </si>
  <si>
    <t>$2a$10$eIFGHAB/9unsLP78y.AuV.PCGjvHYCyd59jafMFjyZ0TcgCzsx0lm</t>
  </si>
  <si>
    <t>2023-10-02 17:51:14.168</t>
  </si>
  <si>
    <t>2023-11-13 14:04:51</t>
  </si>
  <si>
    <t>user_id_pk</t>
  </si>
  <si>
    <t>password</t>
  </si>
  <si>
    <t>sample@sample.com</t>
  </si>
  <si>
    <t>FIRSTUSER</t>
  </si>
  <si>
    <t>Lj</t>
  </si>
  <si>
    <t>Syy</t>
  </si>
  <si>
    <t>C:\report\images\user\2\user_pic_sample.jpg</t>
  </si>
  <si>
    <t>2023-10-02 15:15:53.347</t>
  </si>
  <si>
    <t>2023-11-24 16:59:21</t>
  </si>
  <si>
    <t xml:space="preserve"> id_pk</t>
  </si>
  <si>
    <t>Out put for retrieving the user information by id</t>
  </si>
  <si>
    <t>Submit</t>
  </si>
  <si>
    <t>m_user_information.email_address</t>
  </si>
  <si>
    <t>m_user_information.first_name</t>
  </si>
  <si>
    <t>m_user_infromation.last_name</t>
  </si>
  <si>
    <t>m_user_information.display_picture</t>
  </si>
  <si>
    <t>m_group.group_name</t>
  </si>
  <si>
    <t>m_user_information.username</t>
  </si>
  <si>
    <t>Out put value for retrieving groupinfo by Id</t>
  </si>
  <si>
    <t>sample_group</t>
  </si>
  <si>
    <t>IMAGE</t>
  </si>
  <si>
    <t>id_pk</t>
  </si>
  <si>
    <t>group_name</t>
  </si>
  <si>
    <t>display_photo</t>
  </si>
  <si>
    <t>count</t>
  </si>
  <si>
    <t>Out put value for retrieving count of username without user id</t>
  </si>
  <si>
    <t>Out put value for retrieving count by email without user id</t>
  </si>
  <si>
    <t>SQL for retrieving the count by username without user Id</t>
  </si>
  <si>
    <t>Out put value for retrieving logged in user info by Id</t>
  </si>
  <si>
    <t>KarlNew</t>
  </si>
  <si>
    <t>NEWUSER</t>
  </si>
  <si>
    <t>ArboizNew</t>
  </si>
  <si>
    <t>update_dat</t>
  </si>
  <si>
    <t>delet_flg</t>
  </si>
  <si>
    <t>Konoha</t>
  </si>
  <si>
    <t>C:\report\images\group\139\group_pic_sample.jpg</t>
  </si>
  <si>
    <t>ID PK</t>
  </si>
  <si>
    <t>m_group</t>
  </si>
  <si>
    <t>DarkGroup</t>
  </si>
  <si>
    <t>C:\report\images\group\138\group_pic_sample.jpg</t>
  </si>
  <si>
    <t>MizukiGroup</t>
  </si>
  <si>
    <t>C:\report\images\20231120105558.jpg</t>
  </si>
  <si>
    <t>m_user_info_account</t>
  </si>
  <si>
    <t>$2a$10$veSRyjP.S8FgetjKF8zuTu.Viu.FWKuEKhJGHIAW6SHJchxlRhGg6</t>
  </si>
  <si>
    <t>$2a$10$XAbVabMYgWHuiumW6cDGpufQid6BEpE1EjKodmbcLcW3Qg.h/XqLS</t>
  </si>
  <si>
    <t>$2a$10$kI9LMQRfVxV79CXP21S0WOKDCrPbGID7RVa4dTg76s2JfOHEmUyZ6</t>
  </si>
  <si>
    <t>Implementer</t>
  </si>
  <si>
    <t>N</t>
  </si>
  <si>
    <t>---------------------------------------------------------------------------------------</t>
  </si>
  <si>
    <t>3.1. Validation screen items</t>
    <phoneticPr fontId="0"/>
  </si>
  <si>
    <t>3.1.1 Output Validation</t>
  </si>
  <si>
    <t>No</t>
  </si>
  <si>
    <t>Area</t>
  </si>
  <si>
    <t>Item name</t>
  </si>
  <si>
    <t>Check Items</t>
  </si>
  <si>
    <t>What to Check</t>
  </si>
  <si>
    <t>Input Value</t>
  </si>
  <si>
    <t>Output Messages</t>
  </si>
  <si>
    <t>already exists in db</t>
  </si>
  <si>
    <t>None</t>
  </si>
  <si>
    <t>required</t>
  </si>
  <si>
    <t>not blank</t>
  </si>
  <si>
    <t>blank character</t>
  </si>
  <si>
    <t>Don't leave this blank.</t>
  </si>
  <si>
    <t>format</t>
  </si>
  <si>
    <t>numbers only</t>
  </si>
  <si>
    <t>username consisting of numbers only</t>
  </si>
  <si>
    <t>Must be alphanumeric and contain special character.</t>
  </si>
  <si>
    <t>letters only</t>
  </si>
  <si>
    <t>username consisting of letters only</t>
  </si>
  <si>
    <t>does not contain special character</t>
  </si>
  <si>
    <t>input lacking of special character</t>
  </si>
  <si>
    <t>length</t>
  </si>
  <si>
    <t>maximum 50 characters</t>
  </si>
  <si>
    <t>50 below character input</t>
  </si>
  <si>
    <t>greater than 50 character input</t>
  </si>
  <si>
    <t>Please enter your Username in 1-50 characters</t>
  </si>
  <si>
    <t>minimum of 2 characters</t>
  </si>
  <si>
    <t>Above 2 character input</t>
  </si>
  <si>
    <t>below 2 character input</t>
  </si>
  <si>
    <t>Please enter your First Name(Minimum of 2 Characters.)</t>
  </si>
  <si>
    <t>Email</t>
  </si>
  <si>
    <t>exists in DB or not</t>
  </si>
  <si>
    <t>Email that's already taken</t>
  </si>
  <si>
    <t>10-60 characters</t>
  </si>
  <si>
    <t>Above 60 character input</t>
  </si>
  <si>
    <t>Please enter your email address in 10-60 characters</t>
  </si>
  <si>
    <t>Below 10 character input</t>
  </si>
  <si>
    <t>Password</t>
  </si>
  <si>
    <t>matches the confirmpassword</t>
  </si>
  <si>
    <t>Password don't match</t>
  </si>
  <si>
    <t>Password do not match!</t>
  </si>
  <si>
    <t>8-16 characters</t>
  </si>
  <si>
    <t>Above 16 character input</t>
  </si>
  <si>
    <t>Must be 8-16 Characters.</t>
  </si>
  <si>
    <t>Below 8 character input</t>
  </si>
  <si>
    <t>none</t>
  </si>
  <si>
    <t>jpg or png files only</t>
  </si>
  <si>
    <t>Confirm Password</t>
  </si>
  <si>
    <t>Image/Upload image</t>
  </si>
  <si>
    <t>Display error message when submit is pressed</t>
  </si>
  <si>
    <t>Display Picture when user has already upload image</t>
  </si>
  <si>
    <t>Fill out /Image</t>
  </si>
  <si>
    <t>Logout from web application</t>
  </si>
  <si>
    <t>Upload an image</t>
  </si>
  <si>
    <t>Proceed to confirmation</t>
  </si>
  <si>
    <t>Move to previous screen</t>
  </si>
  <si>
    <t>Route user to leadertop</t>
  </si>
  <si>
    <t>Display Error Message/No output during normal conditions</t>
  </si>
  <si>
    <t>Move to route user to leadertop</t>
  </si>
  <si>
    <t>output from previous page/screen</t>
  </si>
  <si>
    <t>password consisting of numbers only</t>
  </si>
  <si>
    <t>password consisting of letters only</t>
  </si>
  <si>
    <t>password input lacking of special character</t>
  </si>
  <si>
    <t>must be jpg or png</t>
  </si>
  <si>
    <t>The following items are displayed in the screen items</t>
    <phoneticPr fontId="1"/>
  </si>
  <si>
    <t>Item Name</t>
    <phoneticPr fontId="1"/>
  </si>
  <si>
    <t>Check Items</t>
    <phoneticPr fontId="1"/>
  </si>
  <si>
    <t>What to check</t>
    <phoneticPr fontId="1"/>
  </si>
  <si>
    <t>Evidence No</t>
    <phoneticPr fontId="1"/>
  </si>
  <si>
    <t>Test Indicator</t>
    <phoneticPr fontId="1"/>
  </si>
  <si>
    <t>Result</t>
    <phoneticPr fontId="1"/>
  </si>
  <si>
    <t>Date</t>
    <phoneticPr fontId="1"/>
  </si>
  <si>
    <t>Implementer</t>
    <phoneticPr fontId="1"/>
  </si>
  <si>
    <t>Check if it successfully log out user from report system after clicking the button</t>
  </si>
  <si>
    <t>Press the button to Logout and move to login screen.</t>
  </si>
  <si>
    <t>Check that submit button  correctly routes to confirmation page</t>
  </si>
  <si>
    <t>Press submit button to check if it move to confirmation screen.</t>
  </si>
  <si>
    <t>Press the  back button Button to check if correctly move to previous screen.</t>
  </si>
  <si>
    <t>Check if the Profile button routes user to top screen.</t>
  </si>
  <si>
    <t>Check if the home button routes user to top screen.</t>
  </si>
  <si>
    <t>Press the home button to check if correctly move to userTop screen.</t>
  </si>
  <si>
    <t>[Evidence numbers and captured images]</t>
  </si>
  <si>
    <t>Uplaod Image</t>
  </si>
  <si>
    <t>Check if the back button routes user to previous edit user screen  after clicking  it.</t>
  </si>
  <si>
    <t>Press the profile button to check if correctly move to top  screen.</t>
  </si>
  <si>
    <t>1. The following items are displayed in the screen items</t>
    <phoneticPr fontId="1"/>
  </si>
  <si>
    <t>E</t>
  </si>
  <si>
    <t>I</t>
  </si>
  <si>
    <t>Press button to render the device window to upload an image</t>
  </si>
  <si>
    <t>Check that button renders  correctly the device window to upload an image</t>
  </si>
  <si>
    <t>4.1 Edit User Confirmation Screen</t>
  </si>
  <si>
    <t>4.1 Edit USer Screen</t>
  </si>
  <si>
    <t># White box test uses Junit to get coverage value</t>
    <phoneticPr fontId="1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</si>
  <si>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</si>
  <si>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</si>
  <si>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</si>
  <si>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</si>
  <si>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(1) C0 Coverage</t>
    <phoneticPr fontId="1"/>
  </si>
  <si>
    <t>Test Files</t>
    <phoneticPr fontId="1"/>
  </si>
  <si>
    <t>Main file</t>
    <phoneticPr fontId="1"/>
  </si>
  <si>
    <t>(2)C01</t>
  </si>
  <si>
    <t>Test cases</t>
  </si>
  <si>
    <t>Criteria</t>
    <phoneticPr fontId="1"/>
  </si>
  <si>
    <t>Successful Completion</t>
  </si>
  <si>
    <t>Nothing in particular</t>
  </si>
  <si>
    <t>testEditUserInfoGroupConfiguration1()</t>
  </si>
  <si>
    <t>testEditUserInfoGroupConfiguration2()</t>
  </si>
  <si>
    <t>testEditUserInfoGroupConfiguration3()</t>
  </si>
  <si>
    <t>when showInfoDto.getUserInfo().getDisplayPicture().equalsIgnoreCase("default") is true,
when myFile exists,
when session.getAttribute("encodedImg") is not null</t>
  </si>
  <si>
    <t>when showInfoDto.getUserInfo().getDisplayPicture().equalsIgnoreCase("default") is false,
when session.getAttribute("encodedImg") is null</t>
  </si>
  <si>
    <t>when showInfoDto.getUserInfo().getDisplayPicture().equalsIgnoreCase("default") is true,
when myFile does not exist</t>
  </si>
  <si>
    <t>testConfirmEditUserInfoGroupConfiguration1()</t>
  </si>
  <si>
    <t>testConfirmEditUserInfoGroupConfiguration2()</t>
  </si>
  <si>
    <t>testConfirmEditUserInfoGroupConfiguration3()</t>
  </si>
  <si>
    <t>testBackToEditUserPage()</t>
  </si>
  <si>
    <t>testCancelEditUser()</t>
  </si>
  <si>
    <t xml:space="preserve">               </t>
  </si>
  <si>
    <t xml:space="preserve"> </t>
  </si>
  <si>
    <t>Test cases</t>
    <phoneticPr fontId="1"/>
  </si>
  <si>
    <t>testSaveNewSeesionAttriListForSavingInputValues1()</t>
  </si>
  <si>
    <t>testSaveNewSeesionAttriListForSavingInputValues2()</t>
  </si>
  <si>
    <t>when webDto.getNewPassword() is not null and webDto.getComfirmUserPassword is not null</t>
  </si>
  <si>
    <t>when webDto.getNewPassword() is null and webDto.getComfirmUserPassword is not null</t>
  </si>
  <si>
    <t>when webDto.getNewPassword() is not null and webDto.getComfirmUserPassword is null</t>
  </si>
  <si>
    <t>testSaveNewSeesionAttriListForSavingInputValues3()</t>
  </si>
  <si>
    <t>testSaveEditedUserInformationByALeader1()</t>
  </si>
  <si>
    <t>when isNewPasssword is true,
when session.getAttribute("encodedImg") is not null</t>
  </si>
  <si>
    <t>testSaveEditedUserInformationByALeader2()</t>
  </si>
  <si>
    <t>testGetUserInfoForEditByAleader1()</t>
  </si>
  <si>
    <t>when userInforamtion is null</t>
  </si>
  <si>
    <t>testAutoFillingInfoInputValuesForProfileEditAndUserEdit1()</t>
  </si>
  <si>
    <t>when webDto.isFromConfirmState() is true</t>
  </si>
  <si>
    <t>when webDto.isFromConfirmState() is false</t>
  </si>
  <si>
    <t>testGetUserInfoForEditByAleader2()</t>
  </si>
  <si>
    <t>testAutoFillingInfoInputValuesForProfileEditAndUserEdit2()</t>
  </si>
  <si>
    <t>testValidationOfInputValuesWithTheSameInTheDatabase1()</t>
  </si>
  <si>
    <t>testValidationOfInputValuesWithTheSameInTheDatabase2()</t>
  </si>
  <si>
    <t>1.Input/Output List</t>
    <phoneticPr fontId="1"/>
  </si>
  <si>
    <t>1.1.Database CRUD</t>
    <phoneticPr fontId="1"/>
  </si>
  <si>
    <t>Table Name</t>
    <phoneticPr fontId="1"/>
  </si>
  <si>
    <t>CRUD</t>
    <phoneticPr fontId="1"/>
  </si>
  <si>
    <t>note</t>
    <phoneticPr fontId="1"/>
  </si>
  <si>
    <t>M_USER_INFORMATION</t>
  </si>
  <si>
    <t>CRU</t>
  </si>
  <si>
    <t>M_USER_INFO_ACCOUNT</t>
  </si>
  <si>
    <t>M_GROUP</t>
  </si>
  <si>
    <t>R</t>
  </si>
  <si>
    <t>T_GROUP_USER_VIEW</t>
  </si>
  <si>
    <t>RU</t>
  </si>
  <si>
    <t>1.2.IF File IO</t>
    <phoneticPr fontId="1"/>
  </si>
  <si>
    <t>IFF Name</t>
    <phoneticPr fontId="1"/>
  </si>
  <si>
    <t>I/O</t>
    <phoneticPr fontId="1"/>
  </si>
  <si>
    <t>Username is already taken</t>
  </si>
  <si>
    <t>Error with your Email Input. User already existed</t>
  </si>
  <si>
    <t>Error with your Username Input. User already existed</t>
  </si>
  <si>
    <t>size</t>
  </si>
  <si>
    <t>must not exceed 25 * 1024 * 1024</t>
  </si>
  <si>
    <t>file size</t>
  </si>
  <si>
    <t>File exceeded the maximum (25MB). Please try another one.</t>
  </si>
  <si>
    <t>Any jpeg or png file that does not cause error.</t>
  </si>
  <si>
    <t>Fill up/Optional for updating the password</t>
  </si>
  <si>
    <t>002009 Edit User UT</t>
  </si>
  <si>
    <t>Evidence No</t>
  </si>
  <si>
    <t>when fileName.getSize() is not greater than zero and fileName.getSize() is not greater than 25*1024*1024,
when sessionEncodedImg is not null,</t>
  </si>
  <si>
    <t>testConfirmEditUserInfoGroupConfiguration4()</t>
  </si>
  <si>
    <t>when fileName.getSize() is greater than zero and fileName.getSize() is greater than 25*1024*1024,
when sessionEncodedImg is null,
when image file do not exist</t>
  </si>
  <si>
    <t>when fileName.getSize() is greater than zero and fileName.getSize() is greater than 25*1024*1024,
when sessionEncodedImg is null,
when image file exist</t>
  </si>
  <si>
    <t>testConfirmEditUserInfoGroupConfiguration5()</t>
  </si>
  <si>
    <t>when editUserService.validationOfInputValuesWithTheSameInTheDatabase is not true,
when createEditUserService.isUsernameExist(userWebDto.getUsername() is false
when createEditUserService.isEmailExist(userWebDto.getMailAddress() is false
when fileName.getSize is not greater than 25 * 1024 * 1024,
when userWebDto.getNewUserPassword().length() is greater than zero,
when passwordValidationResult is true,
when errorListStorage.size() is less than 0 or has  no bindingResult.hasErrors(),
when fileName.getSize() is greater than zero and fileName.getSize() is less than 25*1024*1024,</t>
  </si>
  <si>
    <t xml:space="preserve">when editUserService.validationOfInputValuesWithTheSameInTheDatabase is not false,
when createEditUserService.isUsernameExist(userWebDto.getUsername() is true,
when createEditUserService.isEmailExist(userWebDto.getMailAddress() is true
when fileName.getSize is greater than 25 * 1024 * 1024,
</t>
  </si>
  <si>
    <t>testConfirmEditUserInfoGroupConfiguration6()</t>
  </si>
  <si>
    <t>when userWebDto.getNewUserPassword().length() is greater than zero,
when useWebDto.getNewUserpassword is less than 8 characters</t>
  </si>
  <si>
    <t>testConfirmEditUserInfoGroupConfiguration7()</t>
  </si>
  <si>
    <t>when userWebDto.getNewUserPassword().length() is greater than zero,
when useWebDto.getNewUserpassword 8 characters and les than 16 characters
when userWebDto.getNewUserPassword().matches("^(?=.*[0-9])(?=.*[a-zA-Z])([a-zA-Z0-9]+)$") is true</t>
  </si>
  <si>
    <t>testConfirmEditUserInfoGroupConfiguration8()</t>
  </si>
  <si>
    <t>when userWebDto.getNewUserPassword().length() is greater than zero,
when useWebDto.getNewUserpassword 8 characters and les than 16 characters
when userWebDto.getNewUserPassword().matches("^(?=.*[0-9])(?=.*[a-zA-Z])([a-zA-Z0-9]+)$") is false</t>
  </si>
  <si>
    <t>testSaveEditUserInfoGroupConfiguration1()</t>
  </si>
  <si>
    <t>testSaveEditUserInfoGroupConfiguration2()</t>
  </si>
  <si>
    <t>when session attribute is not null
when isNewPassword is true</t>
  </si>
  <si>
    <t>when session attribute is null
when isNewPassword is false</t>
  </si>
  <si>
    <t># EditUserController.java、 EditUserControllerUnitTest.java</t>
  </si>
  <si>
    <t>#EditUserServiceImpl.java、EditUserServiceImplServiceImplUnitTest.java</t>
  </si>
  <si>
    <t>when isNewPasssword is false,
when session.getAttribute("encodedImg") is null
when displayPicture.trim().length() is not equal to zero</t>
  </si>
  <si>
    <t>when session.getAttribute("encodedImg") is null
when displayPicture.trim().length() is equal to zero</t>
  </si>
  <si>
    <t>when userInforamtionAcc is null</t>
  </si>
  <si>
    <t>when userInforamtion and userInformation is not null</t>
  </si>
  <si>
    <t>testValidationOfInputValuesWithTheSameInTheDatabase3()</t>
  </si>
  <si>
    <t>when userCreationWebDto.getUsername().equalsIgnoreCase(outDto.getUserInfo().getUsername()) is true and userCreationWebDto.getMailAddress().equalsIgnoreCase(outDto.getUserInfo().getMailAddress() is true</t>
  </si>
  <si>
    <t>when userCreationWebDto.getUsername().equalsIgnoreCase(outDto.getUserInfo().getUsername()) is true and userCreationWebDto.getMailAddress().equalsIgnoreCase(outDto.getUserInfo().getMailAddress() is false</t>
  </si>
  <si>
    <t>when userCreationWebDto.getUsername().equalsIgnoreCase(outDto.getUserInfo().getUsername()) is false and userCreationWebDto.getMailAddress().equalsIgnoreCase(outDto.getUserInfo().getMailAddress() is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</si>
</sst>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3"/>
    </font>
    <font>
      <sz val="10"/>
      <color theme="1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11"/>
      <color theme="1"/>
      <name val="Meiryo"/>
      <family val="2"/>
      <charset val="128"/>
    </font>
    <font>
      <sz val="8"/>
      <color theme="1"/>
      <name val="Meiryo UI"/>
      <family val="3"/>
      <charset val="128"/>
    </font>
    <font>
      <sz val="8"/>
      <color theme="1"/>
      <name val="Meiryo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2" xfId="1" applyFont="1" applyBorder="1" applyAlignment="1">
      <alignment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5" fillId="6" borderId="1" xfId="0" applyFont="1" applyFill="1" applyBorder="1"/>
    <xf numFmtId="0" fontId="0" fillId="0" borderId="1" xfId="0" applyBorder="1"/>
    <xf numFmtId="47" fontId="0" fillId="0" borderId="1" xfId="0" applyNumberFormat="1" applyBorder="1"/>
    <xf numFmtId="22" fontId="0" fillId="0" borderId="1" xfId="0" applyNumberFormat="1" applyBorder="1"/>
    <xf numFmtId="0" fontId="0" fillId="6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49" fontId="2" fillId="0" borderId="0" xfId="0" applyNumberFormat="1" applyFont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8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0" borderId="3" xfId="0" applyBorder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9" fillId="0" borderId="0" xfId="0" applyFont="1" applyAlignment="1">
      <alignment wrapText="1"/>
    </xf>
    <xf numFmtId="14" fontId="2" fillId="0" borderId="1" xfId="0" applyNumberFormat="1" applyFont="1" applyBorder="1" applyAlignment="1">
      <alignment vertical="center"/>
    </xf>
    <xf numFmtId="0" fontId="0" fillId="0" borderId="15" xfId="0" applyBorder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/>
    </xf>
    <xf numFmtId="0" fontId="6" fillId="0" borderId="1" xfId="0" applyFont="1" applyBorder="1"/>
    <xf numFmtId="0" fontId="9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8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69272</xdr:colOff>
      <xdr:row>2</xdr:row>
      <xdr:rowOff>199230</xdr:rowOff>
    </xdr:from>
    <xdr:to>
      <xdr:col>22</xdr:col>
      <xdr:colOff>381000</xdr:colOff>
      <xdr:row>38</xdr:row>
      <xdr:rowOff>55887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7E2BD-9A3B-14BE-A016-30F7FB850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545" y="597548"/>
          <a:ext cx="12434455" cy="6731975"/>
        </a:xfrm>
        <a:prstGeom prst="rect">
          <a:avLst/>
        </a:prstGeom>
      </xdr:spPr>
    </xdr:pic>
    <xdr:clientData/>
  </xdr:twoCellAnchor>
  <xdr:twoCellAnchor>
    <xdr:from>
      <xdr:col>20</xdr:col>
      <xdr:colOff>6462</xdr:colOff>
      <xdr:row>5</xdr:row>
      <xdr:rowOff>154859</xdr:rowOff>
    </xdr:from>
    <xdr:to>
      <xdr:col>22</xdr:col>
      <xdr:colOff>260791</xdr:colOff>
      <xdr:row>7</xdr:row>
      <xdr:rowOff>42787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06462B1-6D49-4D76-B6D9-20AC294EDBF9}"/>
            </a:ext>
          </a:extLst>
        </xdr:cNvPr>
        <xdr:cNvSpPr/>
      </xdr:nvSpPr>
      <xdr:spPr>
        <a:xfrm>
          <a:off x="12108815" y="1129771"/>
          <a:ext cx="1464564" cy="26892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</a:t>
          </a:r>
        </a:p>
      </xdr:txBody>
    </xdr:sp>
    <xdr:clientData/>
  </xdr:twoCellAnchor>
  <xdr:twoCellAnchor>
    <xdr:from>
      <xdr:col>8</xdr:col>
      <xdr:colOff>116279</xdr:colOff>
      <xdr:row>24</xdr:row>
      <xdr:rowOff>61851</xdr:rowOff>
    </xdr:from>
    <xdr:to>
      <xdr:col>12</xdr:col>
      <xdr:colOff>69273</xdr:colOff>
      <xdr:row>25</xdr:row>
      <xdr:rowOff>173183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34071F-C212-48E3-969A-97DE7DED0A2E}"/>
            </a:ext>
          </a:extLst>
        </xdr:cNvPr>
        <xdr:cNvSpPr/>
      </xdr:nvSpPr>
      <xdr:spPr>
        <a:xfrm>
          <a:off x="4965370" y="4668487"/>
          <a:ext cx="2377539" cy="30183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B-1</a:t>
          </a:r>
        </a:p>
      </xdr:txBody>
    </xdr:sp>
    <xdr:clientData/>
  </xdr:twoCellAnchor>
  <xdr:twoCellAnchor>
    <xdr:from>
      <xdr:col>9</xdr:col>
      <xdr:colOff>536166</xdr:colOff>
      <xdr:row>12</xdr:row>
      <xdr:rowOff>65881</xdr:rowOff>
    </xdr:from>
    <xdr:to>
      <xdr:col>12</xdr:col>
      <xdr:colOff>454524</xdr:colOff>
      <xdr:row>15</xdr:row>
      <xdr:rowOff>57004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455A30-1D34-4F45-ADF6-683C0F62DC95}"/>
            </a:ext>
          </a:extLst>
        </xdr:cNvPr>
        <xdr:cNvSpPr/>
      </xdr:nvSpPr>
      <xdr:spPr>
        <a:xfrm>
          <a:off x="6052383" y="2368446"/>
          <a:ext cx="1757098" cy="56262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B-2</a:t>
          </a:r>
        </a:p>
      </xdr:txBody>
    </xdr:sp>
    <xdr:clientData/>
  </xdr:twoCellAnchor>
  <xdr:twoCellAnchor>
    <xdr:from>
      <xdr:col>8</xdr:col>
      <xdr:colOff>100853</xdr:colOff>
      <xdr:row>19</xdr:row>
      <xdr:rowOff>69274</xdr:rowOff>
    </xdr:from>
    <xdr:to>
      <xdr:col>12</xdr:col>
      <xdr:colOff>67235</xdr:colOff>
      <xdr:row>21</xdr:row>
      <xdr:rowOff>22411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7FA5E9-3AAA-4FDC-9A9E-3948545DE291}"/>
            </a:ext>
          </a:extLst>
        </xdr:cNvPr>
        <xdr:cNvSpPr/>
      </xdr:nvSpPr>
      <xdr:spPr>
        <a:xfrm>
          <a:off x="4941794" y="3711186"/>
          <a:ext cx="2386853" cy="33413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A-6</a:t>
          </a:r>
        </a:p>
      </xdr:txBody>
    </xdr:sp>
    <xdr:clientData/>
  </xdr:twoCellAnchor>
  <xdr:twoCellAnchor>
    <xdr:from>
      <xdr:col>12</xdr:col>
      <xdr:colOff>312183</xdr:colOff>
      <xdr:row>19</xdr:row>
      <xdr:rowOff>111569</xdr:rowOff>
    </xdr:from>
    <xdr:to>
      <xdr:col>16</xdr:col>
      <xdr:colOff>292376</xdr:colOff>
      <xdr:row>21</xdr:row>
      <xdr:rowOff>14080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E55D3E-3B95-4038-B0F6-F0EF752F3AF4}"/>
            </a:ext>
          </a:extLst>
        </xdr:cNvPr>
        <xdr:cNvSpPr/>
      </xdr:nvSpPr>
      <xdr:spPr>
        <a:xfrm>
          <a:off x="7667140" y="3747634"/>
          <a:ext cx="2431845" cy="28351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A-1</a:t>
          </a:r>
        </a:p>
      </xdr:txBody>
    </xdr:sp>
    <xdr:clientData/>
  </xdr:twoCellAnchor>
  <xdr:twoCellAnchor>
    <xdr:from>
      <xdr:col>8</xdr:col>
      <xdr:colOff>106092</xdr:colOff>
      <xdr:row>16</xdr:row>
      <xdr:rowOff>56029</xdr:rowOff>
    </xdr:from>
    <xdr:to>
      <xdr:col>12</xdr:col>
      <xdr:colOff>67234</xdr:colOff>
      <xdr:row>17</xdr:row>
      <xdr:rowOff>179294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69EF8A-DDA8-4C78-A429-07E6C440F47A}"/>
            </a:ext>
          </a:extLst>
        </xdr:cNvPr>
        <xdr:cNvSpPr/>
      </xdr:nvSpPr>
      <xdr:spPr>
        <a:xfrm>
          <a:off x="4947033" y="3126441"/>
          <a:ext cx="2381613" cy="313765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A-2</a:t>
          </a:r>
        </a:p>
      </xdr:txBody>
    </xdr:sp>
    <xdr:clientData/>
  </xdr:twoCellAnchor>
  <xdr:twoCellAnchor>
    <xdr:from>
      <xdr:col>12</xdr:col>
      <xdr:colOff>320587</xdr:colOff>
      <xdr:row>16</xdr:row>
      <xdr:rowOff>86235</xdr:rowOff>
    </xdr:from>
    <xdr:to>
      <xdr:col>16</xdr:col>
      <xdr:colOff>309381</xdr:colOff>
      <xdr:row>18</xdr:row>
      <xdr:rowOff>3313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ECA29D5-43DA-4611-B8AE-B59E96359E6D}"/>
            </a:ext>
          </a:extLst>
        </xdr:cNvPr>
        <xdr:cNvSpPr/>
      </xdr:nvSpPr>
      <xdr:spPr>
        <a:xfrm>
          <a:off x="7675544" y="3150800"/>
          <a:ext cx="2440446" cy="29807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A-3</a:t>
          </a:r>
        </a:p>
      </xdr:txBody>
    </xdr:sp>
    <xdr:clientData/>
  </xdr:twoCellAnchor>
  <xdr:twoCellAnchor>
    <xdr:from>
      <xdr:col>8</xdr:col>
      <xdr:colOff>115618</xdr:colOff>
      <xdr:row>22</xdr:row>
      <xdr:rowOff>114300</xdr:rowOff>
    </xdr:from>
    <xdr:to>
      <xdr:col>12</xdr:col>
      <xdr:colOff>76761</xdr:colOff>
      <xdr:row>24</xdr:row>
      <xdr:rowOff>34739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71576D5-9404-40FA-8A58-EF7FA5887A49}"/>
            </a:ext>
          </a:extLst>
        </xdr:cNvPr>
        <xdr:cNvSpPr/>
      </xdr:nvSpPr>
      <xdr:spPr>
        <a:xfrm>
          <a:off x="4992418" y="4324350"/>
          <a:ext cx="2399543" cy="30143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A-7</a:t>
          </a:r>
        </a:p>
      </xdr:txBody>
    </xdr:sp>
    <xdr:clientData/>
  </xdr:twoCellAnchor>
  <xdr:twoCellAnchor>
    <xdr:from>
      <xdr:col>12</xdr:col>
      <xdr:colOff>331672</xdr:colOff>
      <xdr:row>22</xdr:row>
      <xdr:rowOff>188430</xdr:rowOff>
    </xdr:from>
    <xdr:to>
      <xdr:col>16</xdr:col>
      <xdr:colOff>304022</xdr:colOff>
      <xdr:row>24</xdr:row>
      <xdr:rowOff>163217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34B668E-190F-494B-8E28-BF748F24D6CB}"/>
            </a:ext>
          </a:extLst>
        </xdr:cNvPr>
        <xdr:cNvSpPr/>
      </xdr:nvSpPr>
      <xdr:spPr>
        <a:xfrm>
          <a:off x="7686629" y="4395995"/>
          <a:ext cx="2424002" cy="35578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A-8</a:t>
          </a:r>
        </a:p>
      </xdr:txBody>
    </xdr:sp>
    <xdr:clientData/>
  </xdr:twoCellAnchor>
  <xdr:twoCellAnchor>
    <xdr:from>
      <xdr:col>12</xdr:col>
      <xdr:colOff>59319</xdr:colOff>
      <xdr:row>25</xdr:row>
      <xdr:rowOff>101403</xdr:rowOff>
    </xdr:from>
    <xdr:to>
      <xdr:col>14</xdr:col>
      <xdr:colOff>207552</xdr:colOff>
      <xdr:row>27</xdr:row>
      <xdr:rowOff>3898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E3AD9E4-AE0A-44CE-8831-CFBAC34BE8D0}"/>
            </a:ext>
          </a:extLst>
        </xdr:cNvPr>
        <xdr:cNvSpPr/>
      </xdr:nvSpPr>
      <xdr:spPr>
        <a:xfrm>
          <a:off x="7414276" y="4880468"/>
          <a:ext cx="1374059" cy="283495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A-4</a:t>
          </a:r>
        </a:p>
      </xdr:txBody>
    </xdr:sp>
    <xdr:clientData/>
  </xdr:twoCellAnchor>
  <xdr:twoCellAnchor>
    <xdr:from>
      <xdr:col>12</xdr:col>
      <xdr:colOff>244460</xdr:colOff>
      <xdr:row>27</xdr:row>
      <xdr:rowOff>109196</xdr:rowOff>
    </xdr:from>
    <xdr:to>
      <xdr:col>15</xdr:col>
      <xdr:colOff>429721</xdr:colOff>
      <xdr:row>29</xdr:row>
      <xdr:rowOff>22898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590B664-36F4-453C-B320-4B4533E72656}"/>
            </a:ext>
          </a:extLst>
        </xdr:cNvPr>
        <xdr:cNvSpPr/>
      </xdr:nvSpPr>
      <xdr:spPr>
        <a:xfrm>
          <a:off x="7599417" y="5269261"/>
          <a:ext cx="2024000" cy="29470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C-3</a:t>
          </a:r>
        </a:p>
      </xdr:txBody>
    </xdr:sp>
    <xdr:clientData/>
  </xdr:twoCellAnchor>
  <xdr:twoCellAnchor>
    <xdr:from>
      <xdr:col>13</xdr:col>
      <xdr:colOff>3779</xdr:colOff>
      <xdr:row>9</xdr:row>
      <xdr:rowOff>123326</xdr:rowOff>
    </xdr:from>
    <xdr:to>
      <xdr:col>15</xdr:col>
      <xdr:colOff>76980</xdr:colOff>
      <xdr:row>11</xdr:row>
      <xdr:rowOff>48233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5CF4B08-1764-4153-AE70-C7B1926A41D7}"/>
            </a:ext>
          </a:extLst>
        </xdr:cNvPr>
        <xdr:cNvSpPr/>
      </xdr:nvSpPr>
      <xdr:spPr>
        <a:xfrm>
          <a:off x="7971649" y="1854391"/>
          <a:ext cx="1299027" cy="30590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C-4</a:t>
          </a:r>
        </a:p>
      </xdr:txBody>
    </xdr:sp>
    <xdr:clientData/>
  </xdr:twoCellAnchor>
  <xdr:twoCellAnchor>
    <xdr:from>
      <xdr:col>9</xdr:col>
      <xdr:colOff>247384</xdr:colOff>
      <xdr:row>27</xdr:row>
      <xdr:rowOff>109196</xdr:rowOff>
    </xdr:from>
    <xdr:to>
      <xdr:col>12</xdr:col>
      <xdr:colOff>208527</xdr:colOff>
      <xdr:row>29</xdr:row>
      <xdr:rowOff>22898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3ED7CD4-8C77-4EB4-B4D5-988F8AD4FBCC}"/>
            </a:ext>
          </a:extLst>
        </xdr:cNvPr>
        <xdr:cNvSpPr/>
      </xdr:nvSpPr>
      <xdr:spPr>
        <a:xfrm>
          <a:off x="5763601" y="5269261"/>
          <a:ext cx="1799883" cy="29470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C-5</a:t>
          </a:r>
        </a:p>
      </xdr:txBody>
    </xdr:sp>
    <xdr:clientData/>
  </xdr:twoCellAnchor>
  <xdr:twoCellAnchor>
    <xdr:from>
      <xdr:col>12</xdr:col>
      <xdr:colOff>452987</xdr:colOff>
      <xdr:row>14</xdr:row>
      <xdr:rowOff>73144</xdr:rowOff>
    </xdr:from>
    <xdr:to>
      <xdr:col>15</xdr:col>
      <xdr:colOff>279659</xdr:colOff>
      <xdr:row>15</xdr:row>
      <xdr:rowOff>110110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54814CA-CDE7-46F9-9E42-DCC9A3777105}"/>
            </a:ext>
          </a:extLst>
        </xdr:cNvPr>
        <xdr:cNvSpPr/>
      </xdr:nvSpPr>
      <xdr:spPr>
        <a:xfrm>
          <a:off x="7807944" y="2756709"/>
          <a:ext cx="1665411" cy="22746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C-2, A-5</a:t>
          </a:r>
        </a:p>
      </xdr:txBody>
    </xdr:sp>
    <xdr:clientData/>
  </xdr:twoCellAnchor>
  <xdr:twoCellAnchor>
    <xdr:from>
      <xdr:col>15</xdr:col>
      <xdr:colOff>56736</xdr:colOff>
      <xdr:row>9</xdr:row>
      <xdr:rowOff>128062</xdr:rowOff>
    </xdr:from>
    <xdr:to>
      <xdr:col>17</xdr:col>
      <xdr:colOff>75786</xdr:colOff>
      <xdr:row>11</xdr:row>
      <xdr:rowOff>52596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3FBA880-3EB4-46F6-81E5-9CF4CA4F3881}"/>
            </a:ext>
          </a:extLst>
        </xdr:cNvPr>
        <xdr:cNvSpPr/>
      </xdr:nvSpPr>
      <xdr:spPr>
        <a:xfrm>
          <a:off x="9250432" y="1859127"/>
          <a:ext cx="1244876" cy="30553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50934</xdr:colOff>
      <xdr:row>3</xdr:row>
      <xdr:rowOff>44825</xdr:rowOff>
    </xdr:from>
    <xdr:to>
      <xdr:col>26</xdr:col>
      <xdr:colOff>284221</xdr:colOff>
      <xdr:row>43</xdr:row>
      <xdr:rowOff>16259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1E6AED-B493-77FD-A636-750CF5F50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69" y="638737"/>
          <a:ext cx="14756111" cy="7591434"/>
        </a:xfrm>
        <a:prstGeom prst="rect">
          <a:avLst/>
        </a:prstGeom>
      </xdr:spPr>
    </xdr:pic>
    <xdr:clientData/>
  </xdr:twoCellAnchor>
  <xdr:twoCellAnchor>
    <xdr:from>
      <xdr:col>24</xdr:col>
      <xdr:colOff>67234</xdr:colOff>
      <xdr:row>5</xdr:row>
      <xdr:rowOff>179294</xdr:rowOff>
    </xdr:from>
    <xdr:to>
      <xdr:col>26</xdr:col>
      <xdr:colOff>462429</xdr:colOff>
      <xdr:row>7</xdr:row>
      <xdr:rowOff>135963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6882894-715B-421B-B0C4-625159AD7D38}"/>
            </a:ext>
          </a:extLst>
        </xdr:cNvPr>
        <xdr:cNvSpPr/>
      </xdr:nvSpPr>
      <xdr:spPr>
        <a:xfrm>
          <a:off x="14590058" y="1154206"/>
          <a:ext cx="1605430" cy="33766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C-1</a:t>
          </a:r>
        </a:p>
      </xdr:txBody>
    </xdr:sp>
    <xdr:clientData/>
  </xdr:twoCellAnchor>
  <xdr:twoCellAnchor>
    <xdr:from>
      <xdr:col>13</xdr:col>
      <xdr:colOff>44823</xdr:colOff>
      <xdr:row>13</xdr:row>
      <xdr:rowOff>2</xdr:rowOff>
    </xdr:from>
    <xdr:to>
      <xdr:col>15</xdr:col>
      <xdr:colOff>381000</xdr:colOff>
      <xdr:row>17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CE5554-F529-4BD7-B9FB-340B30334299}"/>
            </a:ext>
          </a:extLst>
        </xdr:cNvPr>
        <xdr:cNvSpPr/>
      </xdr:nvSpPr>
      <xdr:spPr>
        <a:xfrm>
          <a:off x="7911352" y="2498914"/>
          <a:ext cx="1546413" cy="81802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B-6</a:t>
          </a:r>
        </a:p>
      </xdr:txBody>
    </xdr:sp>
    <xdr:clientData/>
  </xdr:twoCellAnchor>
  <xdr:twoCellAnchor>
    <xdr:from>
      <xdr:col>10</xdr:col>
      <xdr:colOff>56029</xdr:colOff>
      <xdr:row>22</xdr:row>
      <xdr:rowOff>179296</xdr:rowOff>
    </xdr:from>
    <xdr:to>
      <xdr:col>13</xdr:col>
      <xdr:colOff>537881</xdr:colOff>
      <xdr:row>24</xdr:row>
      <xdr:rowOff>123265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CF3654-1F06-40F5-BBFA-3BEF0E0D9138}"/>
            </a:ext>
          </a:extLst>
        </xdr:cNvPr>
        <xdr:cNvSpPr/>
      </xdr:nvSpPr>
      <xdr:spPr>
        <a:xfrm>
          <a:off x="6107205" y="4392708"/>
          <a:ext cx="2297205" cy="32496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B-7</a:t>
          </a:r>
        </a:p>
      </xdr:txBody>
    </xdr:sp>
    <xdr:clientData/>
  </xdr:twoCellAnchor>
  <xdr:twoCellAnchor>
    <xdr:from>
      <xdr:col>14</xdr:col>
      <xdr:colOff>268943</xdr:colOff>
      <xdr:row>22</xdr:row>
      <xdr:rowOff>168089</xdr:rowOff>
    </xdr:from>
    <xdr:to>
      <xdr:col>17</xdr:col>
      <xdr:colOff>549089</xdr:colOff>
      <xdr:row>24</xdr:row>
      <xdr:rowOff>123265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638BBC6-8B09-4679-A4B2-1327CB7D3676}"/>
            </a:ext>
          </a:extLst>
        </xdr:cNvPr>
        <xdr:cNvSpPr/>
      </xdr:nvSpPr>
      <xdr:spPr>
        <a:xfrm>
          <a:off x="8740590" y="4381501"/>
          <a:ext cx="2095499" cy="33617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B-1</a:t>
          </a:r>
        </a:p>
      </xdr:txBody>
    </xdr:sp>
    <xdr:clientData/>
  </xdr:twoCellAnchor>
  <xdr:twoCellAnchor>
    <xdr:from>
      <xdr:col>10</xdr:col>
      <xdr:colOff>67236</xdr:colOff>
      <xdr:row>19</xdr:row>
      <xdr:rowOff>33619</xdr:rowOff>
    </xdr:from>
    <xdr:to>
      <xdr:col>13</xdr:col>
      <xdr:colOff>515471</xdr:colOff>
      <xdr:row>21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CC9C44C-2A83-4391-8E57-B7A7AB68CBC5}"/>
            </a:ext>
          </a:extLst>
        </xdr:cNvPr>
        <xdr:cNvSpPr/>
      </xdr:nvSpPr>
      <xdr:spPr>
        <a:xfrm>
          <a:off x="6118412" y="3675531"/>
          <a:ext cx="2263588" cy="34738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B-3</a:t>
          </a:r>
        </a:p>
      </xdr:txBody>
    </xdr:sp>
    <xdr:clientData/>
  </xdr:twoCellAnchor>
  <xdr:twoCellAnchor>
    <xdr:from>
      <xdr:col>14</xdr:col>
      <xdr:colOff>256716</xdr:colOff>
      <xdr:row>19</xdr:row>
      <xdr:rowOff>24873</xdr:rowOff>
    </xdr:from>
    <xdr:to>
      <xdr:col>17</xdr:col>
      <xdr:colOff>515471</xdr:colOff>
      <xdr:row>20</xdr:row>
      <xdr:rowOff>179295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528B9F-ABDD-4FFC-AEB0-13CAA67253B2}"/>
            </a:ext>
          </a:extLst>
        </xdr:cNvPr>
        <xdr:cNvSpPr/>
      </xdr:nvSpPr>
      <xdr:spPr>
        <a:xfrm>
          <a:off x="8728363" y="3666785"/>
          <a:ext cx="2074108" cy="34492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B-4</a:t>
          </a:r>
        </a:p>
      </xdr:txBody>
    </xdr:sp>
    <xdr:clientData/>
  </xdr:twoCellAnchor>
  <xdr:twoCellAnchor>
    <xdr:from>
      <xdr:col>14</xdr:col>
      <xdr:colOff>268940</xdr:colOff>
      <xdr:row>26</xdr:row>
      <xdr:rowOff>112062</xdr:rowOff>
    </xdr:from>
    <xdr:to>
      <xdr:col>17</xdr:col>
      <xdr:colOff>549088</xdr:colOff>
      <xdr:row>28</xdr:row>
      <xdr:rowOff>123264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D9F7FA2-1742-4F54-9952-1BF2C58DAA31}"/>
            </a:ext>
          </a:extLst>
        </xdr:cNvPr>
        <xdr:cNvSpPr/>
      </xdr:nvSpPr>
      <xdr:spPr>
        <a:xfrm>
          <a:off x="8740587" y="5087474"/>
          <a:ext cx="2095501" cy="39220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B-5</a:t>
          </a:r>
        </a:p>
      </xdr:txBody>
    </xdr:sp>
    <xdr:clientData/>
  </xdr:twoCellAnchor>
  <xdr:twoCellAnchor>
    <xdr:from>
      <xdr:col>14</xdr:col>
      <xdr:colOff>168088</xdr:colOff>
      <xdr:row>31</xdr:row>
      <xdr:rowOff>33621</xdr:rowOff>
    </xdr:from>
    <xdr:to>
      <xdr:col>17</xdr:col>
      <xdr:colOff>11206</xdr:colOff>
      <xdr:row>33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23DCAE9-44D1-4BE2-A684-0A9DE0DF4110}"/>
            </a:ext>
          </a:extLst>
        </xdr:cNvPr>
        <xdr:cNvSpPr/>
      </xdr:nvSpPr>
      <xdr:spPr>
        <a:xfrm>
          <a:off x="8639735" y="5961533"/>
          <a:ext cx="1658471" cy="34737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C-2</a:t>
          </a:r>
        </a:p>
      </xdr:txBody>
    </xdr:sp>
    <xdr:clientData/>
  </xdr:twoCellAnchor>
  <xdr:twoCellAnchor>
    <xdr:from>
      <xdr:col>11</xdr:col>
      <xdr:colOff>291352</xdr:colOff>
      <xdr:row>31</xdr:row>
      <xdr:rowOff>33621</xdr:rowOff>
    </xdr:from>
    <xdr:to>
      <xdr:col>14</xdr:col>
      <xdr:colOff>125638</xdr:colOff>
      <xdr:row>32</xdr:row>
      <xdr:rowOff>179295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3A8C947-7DD2-49B5-9F25-C9E6D4281F75}"/>
            </a:ext>
          </a:extLst>
        </xdr:cNvPr>
        <xdr:cNvSpPr/>
      </xdr:nvSpPr>
      <xdr:spPr>
        <a:xfrm>
          <a:off x="6947646" y="5961533"/>
          <a:ext cx="1649639" cy="33617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C-4</a:t>
          </a:r>
        </a:p>
      </xdr:txBody>
    </xdr:sp>
    <xdr:clientData/>
  </xdr:twoCellAnchor>
  <xdr:twoCellAnchor>
    <xdr:from>
      <xdr:col>15</xdr:col>
      <xdr:colOff>190500</xdr:colOff>
      <xdr:row>10</xdr:row>
      <xdr:rowOff>100853</xdr:rowOff>
    </xdr:from>
    <xdr:to>
      <xdr:col>17</xdr:col>
      <xdr:colOff>246529</xdr:colOff>
      <xdr:row>12</xdr:row>
      <xdr:rowOff>22413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020FF73-4090-4A83-9747-8C7C41EF64C5}"/>
            </a:ext>
          </a:extLst>
        </xdr:cNvPr>
        <xdr:cNvSpPr/>
      </xdr:nvSpPr>
      <xdr:spPr>
        <a:xfrm>
          <a:off x="9267265" y="2028265"/>
          <a:ext cx="1266264" cy="302560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C-3</a:t>
          </a:r>
        </a:p>
      </xdr:txBody>
    </xdr:sp>
    <xdr:clientData/>
  </xdr:twoCellAnchor>
  <xdr:twoCellAnchor>
    <xdr:from>
      <xdr:col>17</xdr:col>
      <xdr:colOff>267848</xdr:colOff>
      <xdr:row>10</xdr:row>
      <xdr:rowOff>94452</xdr:rowOff>
    </xdr:from>
    <xdr:to>
      <xdr:col>20</xdr:col>
      <xdr:colOff>102133</xdr:colOff>
      <xdr:row>12</xdr:row>
      <xdr:rowOff>49626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B0D9D1D-BC0A-4DAF-A019-B3487FC7192F}"/>
            </a:ext>
          </a:extLst>
        </xdr:cNvPr>
        <xdr:cNvSpPr/>
      </xdr:nvSpPr>
      <xdr:spPr>
        <a:xfrm>
          <a:off x="10677312" y="2026666"/>
          <a:ext cx="1671250" cy="33617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C-5</a:t>
          </a:r>
        </a:p>
      </xdr:txBody>
    </xdr:sp>
    <xdr:clientData/>
  </xdr:twoCellAnchor>
  <xdr:twoCellAnchor>
    <xdr:from>
      <xdr:col>10</xdr:col>
      <xdr:colOff>22919</xdr:colOff>
      <xdr:row>26</xdr:row>
      <xdr:rowOff>94451</xdr:rowOff>
    </xdr:from>
    <xdr:to>
      <xdr:col>13</xdr:col>
      <xdr:colOff>557891</xdr:colOff>
      <xdr:row>28</xdr:row>
      <xdr:rowOff>40822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8DA474A-73E5-4DA7-8F0E-067525D7EC3C}"/>
            </a:ext>
          </a:extLst>
        </xdr:cNvPr>
        <xdr:cNvSpPr/>
      </xdr:nvSpPr>
      <xdr:spPr>
        <a:xfrm>
          <a:off x="6146133" y="5074665"/>
          <a:ext cx="2371937" cy="32737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9:P18"/>
  <sheetViews>
    <sheetView workbookViewId="0">
      <selection activeCell="I9" sqref="I9:P15"/>
    </sheetView>
  </sheetViews>
  <sheetFormatPr defaultRowHeight="15"/>
  <cols>
    <col min="9" max="9" width="12.5703125" customWidth="1"/>
  </cols>
  <sheetData>
    <row r="9" spans="9:16" ht="23.65" customHeight="1">
      <c r="I9" s="93" t="s">
        <v>334</v>
      </c>
      <c r="J9" s="93"/>
      <c r="K9" s="93"/>
      <c r="L9" s="93"/>
      <c r="M9" s="93"/>
      <c r="N9" s="93"/>
      <c r="O9" s="93"/>
      <c r="P9" s="93"/>
    </row>
    <row r="10" spans="9:16" ht="14.65" customHeight="1">
      <c r="I10" s="93"/>
      <c r="J10" s="93"/>
      <c r="K10" s="93"/>
      <c r="L10" s="93"/>
      <c r="M10" s="93"/>
      <c r="N10" s="93"/>
      <c r="O10" s="93"/>
      <c r="P10" s="93"/>
    </row>
    <row r="11" spans="9:16" ht="14.65" customHeight="1">
      <c r="I11" s="93"/>
      <c r="J11" s="93"/>
      <c r="K11" s="93"/>
      <c r="L11" s="93"/>
      <c r="M11" s="93"/>
      <c r="N11" s="93"/>
      <c r="O11" s="93"/>
      <c r="P11" s="93"/>
    </row>
    <row r="12" spans="9:16" ht="14.65" customHeight="1">
      <c r="I12" s="93"/>
      <c r="J12" s="93"/>
      <c r="K12" s="93"/>
      <c r="L12" s="93"/>
      <c r="M12" s="93"/>
      <c r="N12" s="93"/>
      <c r="O12" s="93"/>
      <c r="P12" s="93"/>
    </row>
    <row r="13" spans="9:16" ht="14.65" customHeight="1">
      <c r="I13" s="93"/>
      <c r="J13" s="93"/>
      <c r="K13" s="93"/>
      <c r="L13" s="93"/>
      <c r="M13" s="93"/>
      <c r="N13" s="93"/>
      <c r="O13" s="93"/>
      <c r="P13" s="93"/>
    </row>
    <row r="14" spans="9:16">
      <c r="I14" s="93"/>
      <c r="J14" s="93"/>
      <c r="K14" s="93"/>
      <c r="L14" s="93"/>
      <c r="M14" s="93"/>
      <c r="N14" s="93"/>
      <c r="O14" s="93"/>
      <c r="P14" s="93"/>
    </row>
    <row r="15" spans="9:16">
      <c r="I15" s="93"/>
      <c r="J15" s="93"/>
      <c r="K15" s="93"/>
      <c r="L15" s="93"/>
      <c r="M15" s="93"/>
      <c r="N15" s="93"/>
      <c r="O15" s="93"/>
      <c r="P15" s="93"/>
    </row>
    <row r="18" spans="9:12">
      <c r="I18" t="s">
        <v>0</v>
      </c>
      <c r="J18" t="s">
        <v>1</v>
      </c>
      <c r="K18" s="94"/>
      <c r="L18" s="94"/>
    </row>
  </sheetData>
  <mergeCells count="2">
    <mergeCell ref="I9:P15"/>
    <mergeCell ref="K18:L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E799-BDDD-4179-B987-518DCD4C32B6}">
  <dimension ref="A3:AC39"/>
  <sheetViews>
    <sheetView tabSelected="1" topLeftCell="A16" zoomScale="70" zoomScaleNormal="70" workbookViewId="0">
      <selection activeCell="M25" sqref="M25:W26"/>
    </sheetView>
  </sheetViews>
  <sheetFormatPr defaultRowHeight="15"/>
  <cols>
    <col min="12" max="12" width="94.28515625" customWidth="1"/>
    <col min="27" max="27" width="17.140625" customWidth="1"/>
  </cols>
  <sheetData>
    <row r="3" spans="2:29" ht="15.75">
      <c r="B3" s="1" t="s">
        <v>270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15.75">
      <c r="B4" s="1"/>
      <c r="C4" s="1" t="s">
        <v>271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272</v>
      </c>
      <c r="Q4" s="1"/>
      <c r="R4" s="1"/>
    </row>
    <row r="17" spans="1:27">
      <c r="A17" t="s">
        <v>289</v>
      </c>
    </row>
    <row r="18" spans="1:27">
      <c r="A18" t="s">
        <v>290</v>
      </c>
    </row>
    <row r="21" spans="1:27" ht="15.75">
      <c r="B21" s="1" t="s">
        <v>354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3" spans="1:27" ht="15.75">
      <c r="C23" s="1" t="s">
        <v>273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>
      <c r="C24" s="140" t="s">
        <v>291</v>
      </c>
      <c r="D24" s="141"/>
      <c r="E24" s="141"/>
      <c r="F24" s="141"/>
      <c r="G24" s="141"/>
      <c r="H24" s="141"/>
      <c r="I24" s="142"/>
      <c r="J24" s="143" t="s">
        <v>275</v>
      </c>
      <c r="K24" s="144"/>
      <c r="L24" s="145"/>
      <c r="M24" s="140" t="s">
        <v>243</v>
      </c>
      <c r="N24" s="141"/>
      <c r="O24" s="141"/>
      <c r="P24" s="141"/>
      <c r="Q24" s="141"/>
      <c r="R24" s="141"/>
      <c r="S24" s="141"/>
      <c r="T24" s="141"/>
      <c r="U24" s="141"/>
      <c r="V24" s="141"/>
      <c r="W24" s="142"/>
      <c r="X24" s="76" t="s">
        <v>242</v>
      </c>
      <c r="Y24" s="77" t="s">
        <v>243</v>
      </c>
      <c r="Z24" s="77" t="s">
        <v>244</v>
      </c>
      <c r="AA24" s="77" t="s">
        <v>245</v>
      </c>
    </row>
    <row r="25" spans="1:27" ht="33.75" customHeight="1">
      <c r="C25" s="95" t="s">
        <v>298</v>
      </c>
      <c r="D25" s="149"/>
      <c r="E25" s="149"/>
      <c r="F25" s="149"/>
      <c r="G25" s="149"/>
      <c r="H25" s="149"/>
      <c r="I25" s="96"/>
      <c r="J25" s="146" t="s">
        <v>299</v>
      </c>
      <c r="K25" s="147"/>
      <c r="L25" s="148"/>
      <c r="M25" s="95" t="s">
        <v>276</v>
      </c>
      <c r="N25" s="149"/>
      <c r="O25" s="149"/>
      <c r="P25" s="149"/>
      <c r="Q25" s="149"/>
      <c r="R25" s="149"/>
      <c r="S25" s="149"/>
      <c r="T25" s="149"/>
      <c r="U25" s="149"/>
      <c r="V25" s="149"/>
      <c r="W25" s="96"/>
      <c r="X25" s="45" t="s">
        <v>169</v>
      </c>
      <c r="Y25" s="81"/>
      <c r="Z25" s="81"/>
      <c r="AA25" s="81"/>
    </row>
    <row r="26" spans="1:27" ht="58.5" customHeight="1">
      <c r="C26" s="95" t="s">
        <v>298</v>
      </c>
      <c r="D26" s="149"/>
      <c r="E26" s="149"/>
      <c r="F26" s="149"/>
      <c r="G26" s="149"/>
      <c r="H26" s="149"/>
      <c r="I26" s="96"/>
      <c r="J26" s="146" t="s">
        <v>355</v>
      </c>
      <c r="K26" s="147"/>
      <c r="L26" s="148"/>
      <c r="M26" s="95" t="s">
        <v>276</v>
      </c>
      <c r="N26" s="149"/>
      <c r="O26" s="149"/>
      <c r="P26" s="149"/>
      <c r="Q26" s="149"/>
      <c r="R26" s="149"/>
      <c r="S26" s="149"/>
      <c r="T26" s="149"/>
      <c r="U26" s="149"/>
      <c r="V26" s="149"/>
      <c r="W26" s="96"/>
      <c r="X26" s="45" t="s">
        <v>169</v>
      </c>
      <c r="Y26" s="81"/>
      <c r="Z26" s="81"/>
      <c r="AA26" s="81"/>
    </row>
    <row r="27" spans="1:27" ht="43.5" customHeight="1">
      <c r="C27" s="95" t="s">
        <v>300</v>
      </c>
      <c r="D27" s="149"/>
      <c r="E27" s="149"/>
      <c r="F27" s="149"/>
      <c r="G27" s="149"/>
      <c r="H27" s="149"/>
      <c r="I27" s="96"/>
      <c r="J27" s="146" t="s">
        <v>356</v>
      </c>
      <c r="K27" s="147"/>
      <c r="L27" s="148"/>
      <c r="M27" s="95" t="s">
        <v>276</v>
      </c>
      <c r="N27" s="149"/>
      <c r="O27" s="149"/>
      <c r="P27" s="149"/>
      <c r="Q27" s="149"/>
      <c r="R27" s="149"/>
      <c r="S27" s="149"/>
      <c r="T27" s="149"/>
      <c r="U27" s="149"/>
      <c r="V27" s="149"/>
      <c r="W27" s="96"/>
      <c r="X27" s="45" t="s">
        <v>169</v>
      </c>
      <c r="Y27" s="81"/>
      <c r="Z27" s="81"/>
      <c r="AA27" s="81"/>
    </row>
    <row r="28" spans="1:27" ht="15.75">
      <c r="C28" s="95" t="s">
        <v>301</v>
      </c>
      <c r="D28" s="149"/>
      <c r="E28" s="149"/>
      <c r="F28" s="149"/>
      <c r="G28" s="149"/>
      <c r="H28" s="149"/>
      <c r="I28" s="96"/>
      <c r="J28" s="146" t="s">
        <v>358</v>
      </c>
      <c r="K28" s="147"/>
      <c r="L28" s="148"/>
      <c r="M28" s="95" t="s">
        <v>276</v>
      </c>
      <c r="N28" s="149"/>
      <c r="O28" s="149"/>
      <c r="P28" s="149"/>
      <c r="Q28" s="149"/>
      <c r="R28" s="149"/>
      <c r="S28" s="149"/>
      <c r="T28" s="149"/>
      <c r="U28" s="149"/>
      <c r="V28" s="149"/>
      <c r="W28" s="96"/>
      <c r="X28" s="45" t="s">
        <v>169</v>
      </c>
      <c r="Y28" s="81"/>
      <c r="Z28" s="81"/>
      <c r="AA28" s="81"/>
    </row>
    <row r="29" spans="1:27" ht="15.75">
      <c r="C29" s="95" t="s">
        <v>301</v>
      </c>
      <c r="D29" s="149"/>
      <c r="E29" s="149"/>
      <c r="F29" s="149"/>
      <c r="G29" s="149"/>
      <c r="H29" s="149"/>
      <c r="I29" s="96"/>
      <c r="J29" s="146" t="s">
        <v>302</v>
      </c>
      <c r="K29" s="147"/>
      <c r="L29" s="148"/>
      <c r="M29" s="90"/>
      <c r="N29" s="92"/>
      <c r="O29" s="92"/>
      <c r="P29" s="92"/>
      <c r="Q29" s="92"/>
      <c r="R29" s="92"/>
      <c r="S29" s="92"/>
      <c r="T29" s="92"/>
      <c r="U29" s="92"/>
      <c r="V29" s="92"/>
      <c r="W29" s="91"/>
      <c r="X29" s="45"/>
      <c r="Y29" s="81"/>
      <c r="Z29" s="81"/>
      <c r="AA29" s="81"/>
    </row>
    <row r="30" spans="1:27" ht="15.75">
      <c r="C30" s="95" t="s">
        <v>306</v>
      </c>
      <c r="D30" s="149"/>
      <c r="E30" s="149"/>
      <c r="F30" s="149"/>
      <c r="G30" s="149"/>
      <c r="H30" s="149"/>
      <c r="I30" s="96"/>
      <c r="J30" s="146" t="s">
        <v>357</v>
      </c>
      <c r="K30" s="147"/>
      <c r="L30" s="148"/>
      <c r="M30" s="95" t="s">
        <v>276</v>
      </c>
      <c r="N30" s="149"/>
      <c r="O30" s="149"/>
      <c r="P30" s="149"/>
      <c r="Q30" s="149"/>
      <c r="R30" s="149"/>
      <c r="S30" s="149"/>
      <c r="T30" s="149"/>
      <c r="U30" s="149"/>
      <c r="V30" s="149"/>
      <c r="W30" s="96"/>
      <c r="X30" s="45" t="s">
        <v>169</v>
      </c>
      <c r="Y30" s="81"/>
      <c r="Z30" s="81"/>
      <c r="AA30" s="81"/>
    </row>
    <row r="31" spans="1:27" ht="15.75">
      <c r="C31" s="95" t="s">
        <v>303</v>
      </c>
      <c r="D31" s="149"/>
      <c r="E31" s="149"/>
      <c r="F31" s="149"/>
      <c r="G31" s="149"/>
      <c r="H31" s="149"/>
      <c r="I31" s="96"/>
      <c r="J31" s="146" t="s">
        <v>304</v>
      </c>
      <c r="K31" s="147"/>
      <c r="L31" s="148"/>
      <c r="M31" s="95" t="s">
        <v>276</v>
      </c>
      <c r="N31" s="149"/>
      <c r="O31" s="149"/>
      <c r="P31" s="149"/>
      <c r="Q31" s="149"/>
      <c r="R31" s="149"/>
      <c r="S31" s="149"/>
      <c r="T31" s="149"/>
      <c r="U31" s="149"/>
      <c r="V31" s="149"/>
      <c r="W31" s="96"/>
      <c r="X31" s="45" t="s">
        <v>169</v>
      </c>
      <c r="Y31" s="81"/>
      <c r="Z31" s="81"/>
      <c r="AA31" s="81"/>
    </row>
    <row r="32" spans="1:27" ht="15.75">
      <c r="C32" s="95" t="s">
        <v>307</v>
      </c>
      <c r="D32" s="149"/>
      <c r="E32" s="149"/>
      <c r="F32" s="149"/>
      <c r="G32" s="149"/>
      <c r="H32" s="149"/>
      <c r="I32" s="96"/>
      <c r="J32" s="146" t="s">
        <v>305</v>
      </c>
      <c r="K32" s="147"/>
      <c r="L32" s="148"/>
      <c r="M32" s="95" t="s">
        <v>276</v>
      </c>
      <c r="N32" s="149"/>
      <c r="O32" s="149"/>
      <c r="P32" s="149"/>
      <c r="Q32" s="149"/>
      <c r="R32" s="149"/>
      <c r="S32" s="149"/>
      <c r="T32" s="149"/>
      <c r="U32" s="149"/>
      <c r="V32" s="149"/>
      <c r="W32" s="96"/>
      <c r="X32" s="45" t="s">
        <v>169</v>
      </c>
      <c r="Y32" s="81"/>
      <c r="Z32" s="81"/>
      <c r="AA32" s="81"/>
    </row>
    <row r="33" spans="3:27" s="33" customFormat="1" ht="35.25" customHeight="1">
      <c r="C33" s="95" t="s">
        <v>308</v>
      </c>
      <c r="D33" s="149"/>
      <c r="E33" s="149"/>
      <c r="F33" s="149"/>
      <c r="G33" s="149"/>
      <c r="H33" s="149"/>
      <c r="I33" s="96"/>
      <c r="J33" s="146" t="s">
        <v>360</v>
      </c>
      <c r="K33" s="147"/>
      <c r="L33" s="148"/>
      <c r="M33" s="95" t="s">
        <v>276</v>
      </c>
      <c r="N33" s="149"/>
      <c r="O33" s="149"/>
      <c r="P33" s="149"/>
      <c r="Q33" s="149"/>
      <c r="R33" s="149"/>
      <c r="S33" s="149"/>
      <c r="T33" s="149"/>
      <c r="U33" s="149"/>
      <c r="V33" s="149"/>
      <c r="W33" s="96"/>
      <c r="X33" s="45" t="s">
        <v>169</v>
      </c>
      <c r="Y33" s="82"/>
      <c r="Z33" s="82"/>
      <c r="AA33" s="82"/>
    </row>
    <row r="34" spans="3:27" s="33" customFormat="1" ht="35.25" customHeight="1">
      <c r="C34" s="95" t="s">
        <v>309</v>
      </c>
      <c r="D34" s="149"/>
      <c r="E34" s="149"/>
      <c r="F34" s="149"/>
      <c r="G34" s="149"/>
      <c r="H34" s="149"/>
      <c r="I34" s="96"/>
      <c r="J34" s="146" t="s">
        <v>361</v>
      </c>
      <c r="K34" s="147"/>
      <c r="L34" s="148"/>
      <c r="M34" s="95" t="s">
        <v>276</v>
      </c>
      <c r="N34" s="149"/>
      <c r="O34" s="149"/>
      <c r="P34" s="149"/>
      <c r="Q34" s="149"/>
      <c r="R34" s="149"/>
      <c r="S34" s="149"/>
      <c r="T34" s="149"/>
      <c r="U34" s="149"/>
      <c r="V34" s="149"/>
      <c r="W34" s="96"/>
      <c r="X34" s="45" t="s">
        <v>169</v>
      </c>
      <c r="Y34" s="82"/>
      <c r="Z34" s="82"/>
      <c r="AA34" s="82"/>
    </row>
    <row r="35" spans="3:27" ht="31.5" customHeight="1">
      <c r="C35" s="95" t="s">
        <v>359</v>
      </c>
      <c r="D35" s="149"/>
      <c r="E35" s="149"/>
      <c r="F35" s="149"/>
      <c r="G35" s="149"/>
      <c r="H35" s="149"/>
      <c r="I35" s="96"/>
      <c r="J35" s="146" t="s">
        <v>362</v>
      </c>
      <c r="K35" s="147"/>
      <c r="L35" s="148"/>
      <c r="M35" s="95" t="s">
        <v>276</v>
      </c>
      <c r="N35" s="149"/>
      <c r="O35" s="149"/>
      <c r="P35" s="149"/>
      <c r="Q35" s="149"/>
      <c r="R35" s="149"/>
      <c r="S35" s="149"/>
      <c r="T35" s="149"/>
      <c r="U35" s="149"/>
      <c r="V35" s="149"/>
      <c r="W35" s="96"/>
      <c r="X35" s="45" t="s">
        <v>169</v>
      </c>
      <c r="Y35" s="81"/>
      <c r="Z35" s="81"/>
      <c r="AA35" s="81"/>
    </row>
    <row r="36" spans="3:27" ht="15.75">
      <c r="C36" s="131" t="s">
        <v>292</v>
      </c>
      <c r="D36" s="132"/>
      <c r="E36" s="132"/>
      <c r="F36" s="132"/>
      <c r="G36" s="132"/>
      <c r="H36" s="132"/>
      <c r="I36" s="133"/>
      <c r="J36" s="134" t="s">
        <v>294</v>
      </c>
      <c r="K36" s="135"/>
      <c r="L36" s="136"/>
      <c r="M36" s="131" t="s">
        <v>276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3"/>
      <c r="X36" s="45" t="s">
        <v>169</v>
      </c>
      <c r="Y36" s="45"/>
      <c r="Z36" s="72"/>
      <c r="AA36" s="45"/>
    </row>
    <row r="37" spans="3:27" ht="15.75">
      <c r="C37" s="131" t="s">
        <v>293</v>
      </c>
      <c r="D37" s="132"/>
      <c r="E37" s="132"/>
      <c r="F37" s="132"/>
      <c r="G37" s="132"/>
      <c r="H37" s="132"/>
      <c r="I37" s="133"/>
      <c r="J37" s="134" t="s">
        <v>295</v>
      </c>
      <c r="K37" s="135"/>
      <c r="L37" s="136"/>
      <c r="M37" s="131" t="s">
        <v>276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3"/>
      <c r="X37" s="45" t="s">
        <v>169</v>
      </c>
      <c r="Y37" s="45"/>
      <c r="Z37" s="72"/>
      <c r="AA37" s="45"/>
    </row>
    <row r="38" spans="3:27" ht="15.75">
      <c r="C38" s="131" t="s">
        <v>297</v>
      </c>
      <c r="D38" s="132"/>
      <c r="E38" s="132"/>
      <c r="F38" s="132"/>
      <c r="G38" s="132"/>
      <c r="H38" s="132"/>
      <c r="I38" s="133"/>
      <c r="J38" s="134" t="s">
        <v>296</v>
      </c>
      <c r="K38" s="135"/>
      <c r="L38" s="136"/>
      <c r="M38" s="131" t="s">
        <v>276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3"/>
      <c r="X38" s="45" t="s">
        <v>169</v>
      </c>
      <c r="Y38" s="45"/>
      <c r="Z38" s="72"/>
      <c r="AA38" s="45"/>
    </row>
    <row r="39" spans="3:27" ht="15.75">
      <c r="C39" s="131"/>
      <c r="D39" s="132"/>
      <c r="E39" s="132"/>
      <c r="F39" s="132"/>
      <c r="G39" s="132"/>
      <c r="H39" s="132"/>
      <c r="I39" s="133"/>
      <c r="J39" s="134"/>
      <c r="K39" s="135"/>
      <c r="L39" s="136"/>
      <c r="M39" s="131"/>
      <c r="N39" s="132"/>
      <c r="O39" s="132"/>
      <c r="P39" s="132"/>
      <c r="Q39" s="132"/>
      <c r="R39" s="132"/>
      <c r="S39" s="132"/>
      <c r="T39" s="132"/>
      <c r="U39" s="132"/>
      <c r="V39" s="132"/>
      <c r="W39" s="133"/>
      <c r="X39" s="45"/>
      <c r="Y39" s="45"/>
      <c r="Z39" s="72"/>
      <c r="AA39" s="45"/>
    </row>
  </sheetData>
  <mergeCells count="47">
    <mergeCell ref="C24:I24"/>
    <mergeCell ref="J24:L24"/>
    <mergeCell ref="M24:W24"/>
    <mergeCell ref="C36:I36"/>
    <mergeCell ref="J36:L36"/>
    <mergeCell ref="M36:W36"/>
    <mergeCell ref="C25:I25"/>
    <mergeCell ref="C27:I27"/>
    <mergeCell ref="C28:I28"/>
    <mergeCell ref="C30:I30"/>
    <mergeCell ref="M32:W32"/>
    <mergeCell ref="C31:I31"/>
    <mergeCell ref="J25:L25"/>
    <mergeCell ref="J27:L27"/>
    <mergeCell ref="J28:L28"/>
    <mergeCell ref="J30:L30"/>
    <mergeCell ref="C39:I39"/>
    <mergeCell ref="J39:L39"/>
    <mergeCell ref="M39:W39"/>
    <mergeCell ref="C37:I37"/>
    <mergeCell ref="J37:L37"/>
    <mergeCell ref="M37:W37"/>
    <mergeCell ref="C38:I38"/>
    <mergeCell ref="J38:L38"/>
    <mergeCell ref="M38:W38"/>
    <mergeCell ref="J31:L31"/>
    <mergeCell ref="C32:I32"/>
    <mergeCell ref="J32:L32"/>
    <mergeCell ref="M25:W25"/>
    <mergeCell ref="M27:W27"/>
    <mergeCell ref="M28:W28"/>
    <mergeCell ref="M30:W30"/>
    <mergeCell ref="M31:W31"/>
    <mergeCell ref="C26:I26"/>
    <mergeCell ref="J26:L26"/>
    <mergeCell ref="C29:I29"/>
    <mergeCell ref="J29:L29"/>
    <mergeCell ref="M26:W26"/>
    <mergeCell ref="J33:L33"/>
    <mergeCell ref="C33:I33"/>
    <mergeCell ref="C35:I35"/>
    <mergeCell ref="J35:L35"/>
    <mergeCell ref="M33:W33"/>
    <mergeCell ref="M35:W35"/>
    <mergeCell ref="C34:I34"/>
    <mergeCell ref="J34:L34"/>
    <mergeCell ref="M34:W34"/>
  </mergeCells>
  <dataValidations count="2">
    <dataValidation type="list" allowBlank="1" showInputMessage="1" showErrorMessage="1" sqref="Y36:Y39" xr:uid="{B652942E-1510-45EB-ACF0-4E8CECCD31E2}">
      <formula1>"〇,×"</formula1>
    </dataValidation>
    <dataValidation type="list" allowBlank="1" showInputMessage="1" showErrorMessage="1" sqref="X25:X39" xr:uid="{57DCBCD0-5FB0-48E5-97CC-52B058CAC499}">
      <formula1>"N,E,D,I"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E1B2-330A-43FE-8FAC-2E1CDBA9D253}">
  <dimension ref="A1:AV19"/>
  <sheetViews>
    <sheetView workbookViewId="0">
      <selection activeCell="J21" sqref="J21:J22"/>
    </sheetView>
  </sheetViews>
  <sheetFormatPr defaultRowHeight="15"/>
  <sheetData>
    <row r="1" spans="1:48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</row>
    <row r="2" spans="1:48">
      <c r="A2" s="46" t="s">
        <v>310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spans="1:48">
      <c r="A3" s="46"/>
      <c r="B3" s="46" t="s">
        <v>311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</row>
    <row r="4" spans="1:48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</row>
    <row r="5" spans="1:48">
      <c r="A5" s="46"/>
      <c r="B5" s="46"/>
      <c r="C5" s="13" t="s">
        <v>43</v>
      </c>
      <c r="D5" s="153" t="s">
        <v>312</v>
      </c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5"/>
      <c r="R5" s="153" t="s">
        <v>313</v>
      </c>
      <c r="S5" s="154"/>
      <c r="T5" s="154"/>
      <c r="U5" s="155"/>
      <c r="V5" s="153" t="s">
        <v>314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5"/>
      <c r="AS5" s="46"/>
      <c r="AT5" s="46"/>
      <c r="AU5" s="46"/>
      <c r="AV5" s="46"/>
    </row>
    <row r="6" spans="1:48">
      <c r="A6" s="46"/>
      <c r="B6" s="46"/>
      <c r="C6" s="14">
        <v>1</v>
      </c>
      <c r="D6" s="15" t="s">
        <v>315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50" t="s">
        <v>316</v>
      </c>
      <c r="S6" s="151"/>
      <c r="T6" s="151"/>
      <c r="U6" s="152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7"/>
      <c r="AS6" s="46"/>
      <c r="AT6" s="46"/>
      <c r="AU6" s="46"/>
      <c r="AV6" s="46"/>
    </row>
    <row r="7" spans="1:48">
      <c r="A7" s="46"/>
      <c r="B7" s="46"/>
      <c r="C7" s="14">
        <v>2</v>
      </c>
      <c r="D7" s="15" t="s">
        <v>317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150" t="s">
        <v>316</v>
      </c>
      <c r="S7" s="151"/>
      <c r="T7" s="151"/>
      <c r="U7" s="152"/>
      <c r="V7" s="15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7"/>
      <c r="AS7" s="46"/>
      <c r="AT7" s="46"/>
      <c r="AU7" s="46"/>
      <c r="AV7" s="46"/>
    </row>
    <row r="8" spans="1:48">
      <c r="A8" s="46"/>
      <c r="B8" s="46"/>
      <c r="C8" s="14">
        <v>3</v>
      </c>
      <c r="D8" s="15" t="s">
        <v>318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150" t="s">
        <v>319</v>
      </c>
      <c r="S8" s="151"/>
      <c r="T8" s="151"/>
      <c r="U8" s="152"/>
      <c r="V8" s="15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7"/>
      <c r="AS8" s="46"/>
      <c r="AT8" s="46"/>
      <c r="AU8" s="46"/>
      <c r="AV8" s="46"/>
    </row>
    <row r="9" spans="1:48">
      <c r="A9" s="46"/>
      <c r="B9" s="46"/>
      <c r="C9" s="14">
        <v>4</v>
      </c>
      <c r="D9" s="15" t="s">
        <v>320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50" t="s">
        <v>321</v>
      </c>
      <c r="S9" s="151"/>
      <c r="T9" s="151"/>
      <c r="U9" s="152"/>
      <c r="V9" s="15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7"/>
      <c r="AS9" s="46"/>
      <c r="AT9" s="46"/>
      <c r="AU9" s="46"/>
      <c r="AV9" s="46"/>
    </row>
    <row r="10" spans="1:48">
      <c r="A10" s="46"/>
      <c r="B10" s="46" t="s">
        <v>322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</row>
    <row r="11" spans="1:48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</row>
    <row r="12" spans="1:48">
      <c r="A12" s="46"/>
      <c r="B12" s="46"/>
      <c r="C12" s="13" t="s">
        <v>43</v>
      </c>
      <c r="D12" s="153" t="s">
        <v>323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/>
      <c r="R12" s="153" t="s">
        <v>324</v>
      </c>
      <c r="S12" s="154"/>
      <c r="T12" s="154"/>
      <c r="U12" s="155"/>
      <c r="V12" s="153" t="s">
        <v>314</v>
      </c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5"/>
      <c r="AS12" s="46"/>
      <c r="AT12" s="46"/>
      <c r="AU12" s="46"/>
      <c r="AV12" s="46"/>
    </row>
    <row r="13" spans="1:48">
      <c r="A13" s="46"/>
      <c r="B13" s="46"/>
      <c r="C13" s="14">
        <v>1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15"/>
      <c r="S13" s="16"/>
      <c r="T13" s="16"/>
      <c r="U13" s="17"/>
      <c r="V13" s="15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7"/>
      <c r="AS13" s="46"/>
      <c r="AT13" s="46"/>
      <c r="AU13" s="46"/>
      <c r="AV13" s="46"/>
    </row>
    <row r="14" spans="1:48">
      <c r="A14" s="46"/>
      <c r="B14" s="46"/>
      <c r="C14" s="14">
        <v>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5"/>
      <c r="S14" s="16"/>
      <c r="T14" s="16"/>
      <c r="U14" s="17"/>
      <c r="V14" s="15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7"/>
      <c r="AS14" s="46"/>
      <c r="AT14" s="46"/>
      <c r="AU14" s="46"/>
      <c r="AV14" s="46"/>
    </row>
    <row r="15" spans="1:48">
      <c r="A15" s="46"/>
      <c r="B15" s="46"/>
      <c r="C15" s="14">
        <v>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7"/>
      <c r="AS15" s="46"/>
      <c r="AT15" s="46"/>
      <c r="AU15" s="46"/>
      <c r="AV15" s="46"/>
    </row>
    <row r="16" spans="1:48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</row>
    <row r="17" spans="1:48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</row>
    <row r="18" spans="1:4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</row>
    <row r="19" spans="1:48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</row>
  </sheetData>
  <mergeCells count="10">
    <mergeCell ref="R9:U9"/>
    <mergeCell ref="D12:Q12"/>
    <mergeCell ref="R12:U12"/>
    <mergeCell ref="V12:AR12"/>
    <mergeCell ref="D5:Q5"/>
    <mergeCell ref="R5:U5"/>
    <mergeCell ref="V5:AR5"/>
    <mergeCell ref="R6:U6"/>
    <mergeCell ref="R7:U7"/>
    <mergeCell ref="R8:U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A7B3-E25D-4F9C-9512-E2E671B188D7}">
  <dimension ref="B2:BU60"/>
  <sheetViews>
    <sheetView topLeftCell="A28" zoomScale="85" zoomScaleNormal="85" workbookViewId="0">
      <selection activeCell="AB28" sqref="AB28"/>
    </sheetView>
  </sheetViews>
  <sheetFormatPr defaultRowHeight="15"/>
  <sheetData>
    <row r="2" spans="2:13" ht="15.7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.75">
      <c r="B3" s="1"/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4" spans="3:73" ht="15.75">
      <c r="C44" s="2" t="s">
        <v>5</v>
      </c>
      <c r="D44" s="97" t="s">
        <v>6</v>
      </c>
      <c r="E44" s="98"/>
      <c r="F44" s="3" t="s">
        <v>7</v>
      </c>
      <c r="G44" s="4"/>
      <c r="H44" s="4"/>
      <c r="I44" s="4"/>
      <c r="J44" s="4"/>
      <c r="K44" s="4"/>
      <c r="L44" s="4"/>
      <c r="M44" s="4"/>
      <c r="N44" s="4"/>
      <c r="O44" s="5"/>
      <c r="P44" s="3" t="s">
        <v>8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5"/>
      <c r="AV44" s="99" t="s">
        <v>9</v>
      </c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</row>
    <row r="45" spans="3:73" ht="15.75">
      <c r="C45" s="6">
        <v>1</v>
      </c>
      <c r="D45" s="95" t="s">
        <v>10</v>
      </c>
      <c r="E45" s="96"/>
      <c r="F45" s="7" t="s">
        <v>17</v>
      </c>
      <c r="G45" s="8"/>
      <c r="H45" s="8"/>
      <c r="I45" s="8"/>
      <c r="J45" s="8"/>
      <c r="K45" s="8"/>
      <c r="L45" s="8"/>
      <c r="M45" s="8"/>
      <c r="N45" s="8"/>
      <c r="O45" s="9"/>
      <c r="P45" s="7" t="s">
        <v>11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9"/>
      <c r="AV45" s="7" t="s">
        <v>134</v>
      </c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9"/>
    </row>
    <row r="46" spans="3:73" ht="15.75">
      <c r="C46" s="6">
        <v>2</v>
      </c>
      <c r="D46" s="95" t="s">
        <v>12</v>
      </c>
      <c r="E46" s="96"/>
      <c r="F46" s="7" t="s">
        <v>13</v>
      </c>
      <c r="G46" s="8"/>
      <c r="H46" s="8"/>
      <c r="I46" s="8"/>
      <c r="J46" s="8"/>
      <c r="K46" s="8"/>
      <c r="L46" s="8"/>
      <c r="M46" s="8"/>
      <c r="N46" s="8"/>
      <c r="O46" s="9"/>
      <c r="P46" s="7" t="s">
        <v>11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9"/>
      <c r="AV46" s="7" t="s">
        <v>135</v>
      </c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9"/>
    </row>
    <row r="47" spans="3:73" ht="15.75">
      <c r="C47" s="6">
        <v>3</v>
      </c>
      <c r="D47" s="95" t="s">
        <v>14</v>
      </c>
      <c r="E47" s="96"/>
      <c r="F47" s="7" t="s">
        <v>15</v>
      </c>
      <c r="G47" s="8"/>
      <c r="H47" s="8"/>
      <c r="I47" s="8"/>
      <c r="J47" s="8"/>
      <c r="K47" s="8"/>
      <c r="L47" s="8"/>
      <c r="M47" s="8"/>
      <c r="N47" s="8"/>
      <c r="O47" s="9"/>
      <c r="P47" s="7" t="s">
        <v>11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9"/>
      <c r="AV47" s="7" t="s">
        <v>136</v>
      </c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9"/>
    </row>
    <row r="48" spans="3:73" ht="15.75">
      <c r="C48" s="6">
        <v>4</v>
      </c>
      <c r="D48" s="95" t="s">
        <v>16</v>
      </c>
      <c r="E48" s="96"/>
      <c r="F48" s="7" t="s">
        <v>30</v>
      </c>
      <c r="G48" s="8"/>
      <c r="H48" s="8"/>
      <c r="I48" s="8"/>
      <c r="J48" s="8"/>
      <c r="K48" s="8"/>
      <c r="L48" s="8"/>
      <c r="M48" s="8"/>
      <c r="N48" s="8"/>
      <c r="O48" s="9"/>
      <c r="P48" s="7" t="s">
        <v>42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9"/>
      <c r="AV48" s="7" t="s">
        <v>138</v>
      </c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9"/>
    </row>
    <row r="49" spans="3:73" ht="15.75">
      <c r="C49" s="6">
        <v>5</v>
      </c>
      <c r="D49" s="95" t="s">
        <v>18</v>
      </c>
      <c r="E49" s="96"/>
      <c r="F49" s="7" t="s">
        <v>221</v>
      </c>
      <c r="G49" s="8"/>
      <c r="H49" s="8"/>
      <c r="I49" s="8"/>
      <c r="J49" s="8"/>
      <c r="K49" s="8"/>
      <c r="L49" s="8"/>
      <c r="M49" s="8"/>
      <c r="N49" s="8"/>
      <c r="O49" s="9"/>
      <c r="P49" s="7" t="s">
        <v>224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9"/>
      <c r="AV49" s="7" t="s">
        <v>219</v>
      </c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9"/>
    </row>
    <row r="50" spans="3:73" ht="15.75">
      <c r="C50" s="6">
        <v>6</v>
      </c>
      <c r="D50" s="95" t="s">
        <v>19</v>
      </c>
      <c r="E50" s="96"/>
      <c r="F50" s="7" t="s">
        <v>32</v>
      </c>
      <c r="G50" s="8"/>
      <c r="H50" s="8"/>
      <c r="I50" s="8"/>
      <c r="J50" s="8"/>
      <c r="K50" s="8"/>
      <c r="L50" s="8"/>
      <c r="M50" s="8"/>
      <c r="N50" s="8"/>
      <c r="O50" s="9"/>
      <c r="P50" s="7" t="s">
        <v>11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9"/>
      <c r="AV50" s="7" t="s">
        <v>139</v>
      </c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9"/>
    </row>
    <row r="51" spans="3:73" ht="15.75">
      <c r="C51" s="6">
        <v>7</v>
      </c>
      <c r="D51" s="95" t="s">
        <v>20</v>
      </c>
      <c r="E51" s="96"/>
      <c r="F51" s="7" t="s">
        <v>33</v>
      </c>
      <c r="G51" s="8"/>
      <c r="H51" s="8"/>
      <c r="I51" s="8"/>
      <c r="J51" s="8"/>
      <c r="K51" s="8"/>
      <c r="L51" s="8"/>
      <c r="M51" s="8"/>
      <c r="N51" s="8"/>
      <c r="O51" s="9"/>
      <c r="P51" s="7" t="s">
        <v>333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9"/>
      <c r="AV51" s="100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2"/>
    </row>
    <row r="52" spans="3:73" ht="15.75">
      <c r="C52" s="6">
        <v>8</v>
      </c>
      <c r="D52" s="95" t="s">
        <v>34</v>
      </c>
      <c r="E52" s="96"/>
      <c r="F52" s="7" t="s">
        <v>35</v>
      </c>
      <c r="G52" s="8"/>
      <c r="H52" s="8"/>
      <c r="I52" s="8"/>
      <c r="J52" s="8"/>
      <c r="K52" s="8"/>
      <c r="L52" s="8"/>
      <c r="M52" s="8"/>
      <c r="N52" s="8"/>
      <c r="O52" s="9"/>
      <c r="P52" s="7" t="s">
        <v>333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9"/>
      <c r="AV52" s="100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2"/>
    </row>
    <row r="53" spans="3:73" ht="15.75">
      <c r="C53" s="6">
        <v>9</v>
      </c>
      <c r="D53" s="95" t="s">
        <v>21</v>
      </c>
      <c r="E53" s="96"/>
      <c r="F53" s="103" t="s">
        <v>222</v>
      </c>
      <c r="G53" s="104"/>
      <c r="H53" s="104"/>
      <c r="I53" s="104"/>
      <c r="J53" s="104"/>
      <c r="K53" s="104"/>
      <c r="L53" s="104"/>
      <c r="M53" s="104"/>
      <c r="N53" s="104"/>
      <c r="O53" s="105"/>
      <c r="P53" s="103" t="s">
        <v>230</v>
      </c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5"/>
      <c r="AV53" s="103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5"/>
    </row>
    <row r="54" spans="3:73" ht="15.75">
      <c r="C54" s="6">
        <v>10</v>
      </c>
      <c r="D54" s="95" t="s">
        <v>36</v>
      </c>
      <c r="E54" s="96"/>
      <c r="F54" s="103" t="s">
        <v>223</v>
      </c>
      <c r="G54" s="104"/>
      <c r="H54" s="104"/>
      <c r="I54" s="104"/>
      <c r="J54" s="104"/>
      <c r="K54" s="104"/>
      <c r="L54" s="104"/>
      <c r="M54" s="104"/>
      <c r="N54" s="104"/>
      <c r="O54" s="105"/>
      <c r="P54" s="103" t="s">
        <v>37</v>
      </c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5"/>
      <c r="AV54" s="106" t="s">
        <v>137</v>
      </c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</row>
    <row r="55" spans="3:73" ht="15.75">
      <c r="C55" s="6">
        <v>11</v>
      </c>
      <c r="D55" s="95" t="s">
        <v>22</v>
      </c>
      <c r="E55" s="96"/>
      <c r="F55" s="103" t="s">
        <v>56</v>
      </c>
      <c r="G55" s="104"/>
      <c r="H55" s="104"/>
      <c r="I55" s="104"/>
      <c r="J55" s="104"/>
      <c r="K55" s="104"/>
      <c r="L55" s="104"/>
      <c r="M55" s="104"/>
      <c r="N55" s="104"/>
      <c r="O55" s="105"/>
      <c r="P55" s="103" t="s">
        <v>23</v>
      </c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5"/>
      <c r="AV55" s="103" t="s">
        <v>225</v>
      </c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5"/>
    </row>
    <row r="56" spans="3:73" ht="15.75">
      <c r="C56" s="6">
        <v>12</v>
      </c>
      <c r="D56" s="95" t="s">
        <v>24</v>
      </c>
      <c r="E56" s="96"/>
      <c r="F56" s="103" t="s">
        <v>38</v>
      </c>
      <c r="G56" s="104"/>
      <c r="H56" s="104"/>
      <c r="I56" s="104"/>
      <c r="J56" s="104"/>
      <c r="K56" s="104"/>
      <c r="L56" s="104"/>
      <c r="M56" s="104"/>
      <c r="N56" s="104"/>
      <c r="O56" s="105"/>
      <c r="P56" s="10" t="s">
        <v>23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2"/>
      <c r="AV56" s="107" t="s">
        <v>226</v>
      </c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9"/>
    </row>
    <row r="57" spans="3:73" ht="15.75">
      <c r="C57" s="6">
        <v>13</v>
      </c>
      <c r="D57" s="95" t="s">
        <v>25</v>
      </c>
      <c r="E57" s="96"/>
      <c r="F57" s="103" t="s">
        <v>133</v>
      </c>
      <c r="G57" s="104"/>
      <c r="H57" s="104"/>
      <c r="I57" s="104"/>
      <c r="J57" s="104"/>
      <c r="K57" s="104"/>
      <c r="L57" s="104"/>
      <c r="M57" s="104"/>
      <c r="N57" s="104"/>
      <c r="O57" s="105"/>
      <c r="P57" s="10" t="s">
        <v>23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2"/>
      <c r="AV57" s="103" t="s">
        <v>227</v>
      </c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5"/>
    </row>
    <row r="58" spans="3:73" ht="15.75">
      <c r="C58" s="6">
        <v>14</v>
      </c>
      <c r="D58" s="95" t="s">
        <v>26</v>
      </c>
      <c r="E58" s="96"/>
      <c r="F58" s="103" t="s">
        <v>40</v>
      </c>
      <c r="G58" s="104"/>
      <c r="H58" s="104"/>
      <c r="I58" s="104"/>
      <c r="J58" s="104"/>
      <c r="K58" s="104"/>
      <c r="L58" s="104"/>
      <c r="M58" s="104"/>
      <c r="N58" s="104"/>
      <c r="O58" s="105"/>
      <c r="P58" s="10" t="s">
        <v>23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2"/>
      <c r="AV58" s="103" t="s">
        <v>228</v>
      </c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5"/>
    </row>
    <row r="59" spans="3:73" ht="15.75">
      <c r="C59" s="6">
        <v>15</v>
      </c>
      <c r="D59" s="95" t="s">
        <v>27</v>
      </c>
      <c r="E59" s="96"/>
      <c r="F59" s="103" t="s">
        <v>41</v>
      </c>
      <c r="G59" s="104"/>
      <c r="H59" s="104"/>
      <c r="I59" s="104"/>
      <c r="J59" s="104"/>
      <c r="K59" s="104"/>
      <c r="L59" s="104"/>
      <c r="M59" s="104"/>
      <c r="N59" s="104"/>
      <c r="O59" s="105"/>
      <c r="P59" s="10" t="s">
        <v>23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2"/>
      <c r="AV59" s="103" t="s">
        <v>58</v>
      </c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5"/>
    </row>
    <row r="60" spans="3:73" ht="15.75">
      <c r="C60" s="6">
        <v>16</v>
      </c>
      <c r="D60" s="95" t="s">
        <v>28</v>
      </c>
      <c r="E60" s="96"/>
      <c r="F60" s="103" t="s">
        <v>29</v>
      </c>
      <c r="G60" s="104"/>
      <c r="H60" s="104"/>
      <c r="I60" s="104"/>
      <c r="J60" s="104"/>
      <c r="K60" s="104"/>
      <c r="L60" s="104"/>
      <c r="M60" s="104"/>
      <c r="N60" s="104"/>
      <c r="O60" s="105"/>
      <c r="P60" s="10" t="s">
        <v>23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2"/>
      <c r="AV60" s="103" t="s">
        <v>229</v>
      </c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5"/>
    </row>
  </sheetData>
  <mergeCells count="39">
    <mergeCell ref="D60:E60"/>
    <mergeCell ref="AV60:BU60"/>
    <mergeCell ref="F56:O56"/>
    <mergeCell ref="F57:O57"/>
    <mergeCell ref="F58:O58"/>
    <mergeCell ref="F59:O59"/>
    <mergeCell ref="F60:O60"/>
    <mergeCell ref="D57:E57"/>
    <mergeCell ref="AV57:BU57"/>
    <mergeCell ref="D58:E58"/>
    <mergeCell ref="AV58:BU58"/>
    <mergeCell ref="D59:E59"/>
    <mergeCell ref="AV59:BU59"/>
    <mergeCell ref="D55:E55"/>
    <mergeCell ref="F55:O55"/>
    <mergeCell ref="P55:AU55"/>
    <mergeCell ref="AV55:BU55"/>
    <mergeCell ref="D56:E56"/>
    <mergeCell ref="AV56:BU56"/>
    <mergeCell ref="D53:E53"/>
    <mergeCell ref="F53:O53"/>
    <mergeCell ref="P53:AU53"/>
    <mergeCell ref="AV53:BU53"/>
    <mergeCell ref="D54:E54"/>
    <mergeCell ref="F54:O54"/>
    <mergeCell ref="P54:AU54"/>
    <mergeCell ref="AV54:BU54"/>
    <mergeCell ref="D49:E49"/>
    <mergeCell ref="D50:E50"/>
    <mergeCell ref="D51:E51"/>
    <mergeCell ref="AV51:BU51"/>
    <mergeCell ref="D52:E52"/>
    <mergeCell ref="AV52:BU52"/>
    <mergeCell ref="D48:E48"/>
    <mergeCell ref="D44:E44"/>
    <mergeCell ref="AV44:BU44"/>
    <mergeCell ref="D45:E45"/>
    <mergeCell ref="D46:E46"/>
    <mergeCell ref="D47:E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6F2D-44E8-40A5-816E-29B1EA9E5987}">
  <dimension ref="B2:AF63"/>
  <sheetViews>
    <sheetView topLeftCell="A6" zoomScale="85" zoomScaleNormal="85" workbookViewId="0">
      <selection activeCell="H61" sqref="H61"/>
    </sheetView>
  </sheetViews>
  <sheetFormatPr defaultRowHeight="15"/>
  <sheetData>
    <row r="2" spans="2:7" ht="15.75">
      <c r="B2" s="1" t="s">
        <v>2</v>
      </c>
      <c r="C2" s="1"/>
      <c r="D2" s="1"/>
      <c r="E2" s="1"/>
      <c r="F2" s="1"/>
      <c r="G2" s="1"/>
    </row>
    <row r="3" spans="2:7" ht="15.75">
      <c r="B3" s="1"/>
      <c r="C3" s="1" t="s">
        <v>3</v>
      </c>
      <c r="D3" s="1"/>
      <c r="E3" s="1"/>
      <c r="F3" s="1"/>
      <c r="G3" s="1"/>
    </row>
    <row r="51" spans="2:32">
      <c r="B51" s="13" t="s">
        <v>43</v>
      </c>
      <c r="C51" s="116" t="s">
        <v>44</v>
      </c>
      <c r="D51" s="117"/>
      <c r="E51" s="118"/>
      <c r="F51" s="116" t="s">
        <v>45</v>
      </c>
      <c r="G51" s="117"/>
      <c r="H51" s="117"/>
      <c r="I51" s="117"/>
      <c r="J51" s="117"/>
      <c r="K51" s="118"/>
      <c r="L51" s="116" t="s">
        <v>46</v>
      </c>
      <c r="M51" s="117"/>
      <c r="N51" s="117"/>
      <c r="O51" s="117"/>
      <c r="P51" s="118"/>
      <c r="Q51" s="116" t="s">
        <v>47</v>
      </c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8"/>
    </row>
    <row r="52" spans="2:32">
      <c r="B52" s="14">
        <v>1</v>
      </c>
      <c r="C52" s="15" t="s">
        <v>21</v>
      </c>
      <c r="D52" s="16"/>
      <c r="E52" s="17"/>
      <c r="F52" s="15" t="s">
        <v>17</v>
      </c>
      <c r="G52" s="16"/>
      <c r="H52" s="16"/>
      <c r="I52" s="16"/>
      <c r="J52" s="16"/>
      <c r="K52" s="17"/>
      <c r="L52" s="15" t="s">
        <v>232</v>
      </c>
      <c r="M52" s="16"/>
      <c r="N52" s="16"/>
      <c r="O52" s="16"/>
      <c r="P52" s="17"/>
      <c r="Q52" s="110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2"/>
    </row>
    <row r="53" spans="2:32">
      <c r="B53" s="14">
        <v>2</v>
      </c>
      <c r="C53" s="15" t="s">
        <v>36</v>
      </c>
      <c r="D53" s="16"/>
      <c r="E53" s="17"/>
      <c r="F53" s="15" t="s">
        <v>52</v>
      </c>
      <c r="G53" s="16"/>
      <c r="H53" s="16"/>
      <c r="I53" s="16"/>
      <c r="J53" s="16"/>
      <c r="K53" s="17"/>
      <c r="L53" s="15" t="s">
        <v>232</v>
      </c>
      <c r="M53" s="16"/>
      <c r="N53" s="16"/>
      <c r="O53" s="16"/>
      <c r="P53" s="17"/>
      <c r="Q53" s="110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2"/>
    </row>
    <row r="54" spans="2:32">
      <c r="B54" s="14">
        <v>3</v>
      </c>
      <c r="C54" s="15" t="s">
        <v>49</v>
      </c>
      <c r="D54" s="16"/>
      <c r="E54" s="17"/>
      <c r="F54" s="15" t="s">
        <v>13</v>
      </c>
      <c r="G54" s="16"/>
      <c r="H54" s="16"/>
      <c r="I54" s="16"/>
      <c r="J54" s="16"/>
      <c r="K54" s="17"/>
      <c r="L54" s="15" t="s">
        <v>232</v>
      </c>
      <c r="M54" s="16"/>
      <c r="N54" s="16"/>
      <c r="O54" s="16"/>
      <c r="P54" s="17"/>
      <c r="Q54" s="110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2"/>
    </row>
    <row r="55" spans="2:32">
      <c r="B55" s="14">
        <v>4</v>
      </c>
      <c r="C55" s="15" t="s">
        <v>50</v>
      </c>
      <c r="D55" s="16"/>
      <c r="E55" s="17"/>
      <c r="F55" s="15" t="s">
        <v>15</v>
      </c>
      <c r="G55" s="16"/>
      <c r="H55" s="16"/>
      <c r="I55" s="16"/>
      <c r="J55" s="16"/>
      <c r="K55" s="17"/>
      <c r="L55" s="15" t="s">
        <v>232</v>
      </c>
      <c r="M55" s="16"/>
      <c r="N55" s="16"/>
      <c r="O55" s="16"/>
      <c r="P55" s="17"/>
      <c r="Q55" s="110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2"/>
    </row>
    <row r="56" spans="2:32">
      <c r="B56" s="14">
        <v>5</v>
      </c>
      <c r="C56" s="15" t="s">
        <v>51</v>
      </c>
      <c r="D56" s="16"/>
      <c r="E56" s="17"/>
      <c r="F56" s="15" t="s">
        <v>30</v>
      </c>
      <c r="G56" s="16"/>
      <c r="H56" s="16"/>
      <c r="I56" s="16"/>
      <c r="J56" s="16"/>
      <c r="K56" s="17"/>
      <c r="L56" s="15" t="s">
        <v>232</v>
      </c>
      <c r="M56" s="16"/>
      <c r="N56" s="16"/>
      <c r="O56" s="16"/>
      <c r="P56" s="17"/>
      <c r="Q56" s="110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2"/>
    </row>
    <row r="57" spans="2:32">
      <c r="B57" s="14">
        <v>6</v>
      </c>
      <c r="C57" s="15" t="s">
        <v>53</v>
      </c>
      <c r="D57" s="16"/>
      <c r="E57" s="17"/>
      <c r="F57" s="15" t="s">
        <v>54</v>
      </c>
      <c r="G57" s="16"/>
      <c r="H57" s="16"/>
      <c r="I57" s="16"/>
      <c r="J57" s="16"/>
      <c r="K57" s="17"/>
      <c r="L57" s="15" t="s">
        <v>232</v>
      </c>
      <c r="M57" s="16"/>
      <c r="N57" s="16"/>
      <c r="O57" s="16"/>
      <c r="P57" s="17"/>
      <c r="Q57" s="110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2"/>
    </row>
    <row r="58" spans="2:32">
      <c r="B58" s="14">
        <v>7</v>
      </c>
      <c r="C58" s="15" t="s">
        <v>55</v>
      </c>
      <c r="D58" s="16"/>
      <c r="E58" s="17"/>
      <c r="F58" s="15" t="s">
        <v>48</v>
      </c>
      <c r="G58" s="16"/>
      <c r="H58" s="16"/>
      <c r="I58" s="16"/>
      <c r="J58" s="16"/>
      <c r="K58" s="17"/>
      <c r="L58" s="15" t="s">
        <v>232</v>
      </c>
      <c r="M58" s="16"/>
      <c r="N58" s="16"/>
      <c r="O58" s="16"/>
      <c r="P58" s="17"/>
      <c r="Q58" s="110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2"/>
    </row>
    <row r="59" spans="2:32">
      <c r="B59" s="14">
        <v>8</v>
      </c>
      <c r="C59" s="15" t="s">
        <v>22</v>
      </c>
      <c r="D59" s="16"/>
      <c r="E59" s="17"/>
      <c r="F59" s="15" t="s">
        <v>56</v>
      </c>
      <c r="G59" s="16"/>
      <c r="H59" s="16"/>
      <c r="I59" s="16"/>
      <c r="J59" s="16"/>
      <c r="K59" s="17"/>
      <c r="L59" s="15" t="s">
        <v>23</v>
      </c>
      <c r="M59" s="16"/>
      <c r="N59" s="16"/>
      <c r="O59" s="16"/>
      <c r="P59" s="17"/>
      <c r="Q59" s="110" t="s">
        <v>225</v>
      </c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2"/>
    </row>
    <row r="60" spans="2:32">
      <c r="B60" s="14">
        <v>9</v>
      </c>
      <c r="C60" s="18" t="s">
        <v>24</v>
      </c>
      <c r="D60" s="16"/>
      <c r="E60" s="17"/>
      <c r="F60" s="15" t="s">
        <v>39</v>
      </c>
      <c r="G60" s="16"/>
      <c r="H60" s="16"/>
      <c r="I60" s="16"/>
      <c r="J60" s="16"/>
      <c r="K60" s="17"/>
      <c r="L60" s="15" t="s">
        <v>23</v>
      </c>
      <c r="M60" s="16"/>
      <c r="N60" s="16"/>
      <c r="O60" s="16"/>
      <c r="P60" s="17"/>
      <c r="Q60" s="113" t="s">
        <v>227</v>
      </c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5"/>
    </row>
    <row r="61" spans="2:32">
      <c r="B61" s="14">
        <v>10</v>
      </c>
      <c r="C61" s="15" t="s">
        <v>25</v>
      </c>
      <c r="D61" s="16"/>
      <c r="E61" s="17"/>
      <c r="F61" s="15" t="s">
        <v>40</v>
      </c>
      <c r="G61" s="16"/>
      <c r="H61" s="16"/>
      <c r="I61" s="16"/>
      <c r="J61" s="16"/>
      <c r="K61" s="17"/>
      <c r="L61" s="15" t="s">
        <v>23</v>
      </c>
      <c r="M61" s="16"/>
      <c r="N61" s="16"/>
      <c r="O61" s="16"/>
      <c r="P61" s="17"/>
      <c r="Q61" s="110" t="s">
        <v>57</v>
      </c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2"/>
    </row>
    <row r="62" spans="2:32">
      <c r="B62" s="14">
        <v>11</v>
      </c>
      <c r="C62" s="15" t="s">
        <v>26</v>
      </c>
      <c r="D62" s="16"/>
      <c r="E62" s="17"/>
      <c r="F62" s="15" t="s">
        <v>41</v>
      </c>
      <c r="G62" s="16"/>
      <c r="H62" s="16"/>
      <c r="I62" s="16"/>
      <c r="J62" s="16"/>
      <c r="K62" s="17"/>
      <c r="L62" s="15" t="s">
        <v>23</v>
      </c>
      <c r="M62" s="16"/>
      <c r="N62" s="16"/>
      <c r="O62" s="16"/>
      <c r="P62" s="17"/>
      <c r="Q62" s="110" t="s">
        <v>58</v>
      </c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2"/>
    </row>
    <row r="63" spans="2:32">
      <c r="B63" s="14">
        <v>12</v>
      </c>
      <c r="C63" s="15" t="s">
        <v>27</v>
      </c>
      <c r="D63" s="16"/>
      <c r="E63" s="17"/>
      <c r="F63" s="15" t="s">
        <v>29</v>
      </c>
      <c r="G63" s="16"/>
      <c r="H63" s="16"/>
      <c r="I63" s="16"/>
      <c r="J63" s="16"/>
      <c r="K63" s="17"/>
      <c r="L63" s="15" t="s">
        <v>23</v>
      </c>
      <c r="M63" s="16"/>
      <c r="N63" s="16"/>
      <c r="O63" s="16"/>
      <c r="P63" s="17"/>
      <c r="Q63" s="110" t="s">
        <v>231</v>
      </c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2"/>
    </row>
  </sheetData>
  <mergeCells count="16">
    <mergeCell ref="Q53:AF53"/>
    <mergeCell ref="C51:E51"/>
    <mergeCell ref="F51:K51"/>
    <mergeCell ref="L51:P51"/>
    <mergeCell ref="Q51:AF51"/>
    <mergeCell ref="Q52:AF52"/>
    <mergeCell ref="Q63:AF63"/>
    <mergeCell ref="Q61:AF61"/>
    <mergeCell ref="Q60:AF60"/>
    <mergeCell ref="Q62:AF62"/>
    <mergeCell ref="Q54:AF54"/>
    <mergeCell ref="Q55:AF55"/>
    <mergeCell ref="Q56:AF56"/>
    <mergeCell ref="Q57:AF57"/>
    <mergeCell ref="Q58:AF58"/>
    <mergeCell ref="Q59:AF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1237-50D2-4B22-BEB5-2582B00CB1AE}">
  <dimension ref="A2:V85"/>
  <sheetViews>
    <sheetView topLeftCell="D13" zoomScale="55" zoomScaleNormal="55" workbookViewId="0">
      <selection activeCell="V55" sqref="V55"/>
    </sheetView>
  </sheetViews>
  <sheetFormatPr defaultRowHeight="15"/>
  <cols>
    <col min="1" max="1" width="6.42578125" bestFit="1" customWidth="1"/>
    <col min="2" max="2" width="20.140625" bestFit="1" customWidth="1"/>
    <col min="3" max="3" width="84.5703125" customWidth="1"/>
    <col min="4" max="4" width="13.85546875" bestFit="1" customWidth="1"/>
    <col min="5" max="5" width="50.42578125" customWidth="1"/>
    <col min="6" max="6" width="15.7109375" bestFit="1" customWidth="1"/>
    <col min="7" max="7" width="39.7109375" customWidth="1"/>
    <col min="8" max="8" width="13.85546875" bestFit="1" customWidth="1"/>
    <col min="9" max="9" width="54.140625" customWidth="1"/>
    <col min="10" max="10" width="17.28515625" customWidth="1"/>
    <col min="11" max="11" width="43.85546875" customWidth="1"/>
    <col min="12" max="12" width="11.7109375" bestFit="1" customWidth="1"/>
    <col min="13" max="13" width="42.140625" customWidth="1"/>
    <col min="14" max="14" width="11.7109375" bestFit="1" customWidth="1"/>
    <col min="15" max="15" width="14.42578125" bestFit="1" customWidth="1"/>
    <col min="18" max="18" width="12.140625" customWidth="1"/>
    <col min="19" max="19" width="14.5703125" customWidth="1"/>
    <col min="21" max="21" width="12.28515625" customWidth="1"/>
    <col min="22" max="22" width="16.42578125" customWidth="1"/>
  </cols>
  <sheetData>
    <row r="2" spans="1:15">
      <c r="A2" t="s">
        <v>59</v>
      </c>
    </row>
    <row r="3" spans="1:15">
      <c r="B3" t="s">
        <v>60</v>
      </c>
    </row>
    <row r="4" spans="1:15">
      <c r="B4" t="s">
        <v>61</v>
      </c>
    </row>
    <row r="5" spans="1:15" ht="15.75">
      <c r="B5" s="19" t="s">
        <v>62</v>
      </c>
      <c r="C5" s="19" t="s">
        <v>63</v>
      </c>
      <c r="D5" s="19" t="s">
        <v>64</v>
      </c>
      <c r="E5" s="19" t="s">
        <v>65</v>
      </c>
      <c r="F5" s="19" t="s">
        <v>66</v>
      </c>
      <c r="G5" s="19" t="s">
        <v>67</v>
      </c>
      <c r="H5" s="19" t="s">
        <v>68</v>
      </c>
      <c r="I5" s="19" t="s">
        <v>69</v>
      </c>
      <c r="J5" s="19" t="s">
        <v>70</v>
      </c>
      <c r="K5" s="19" t="s">
        <v>71</v>
      </c>
      <c r="L5" s="19" t="s">
        <v>72</v>
      </c>
      <c r="M5" s="19" t="s">
        <v>73</v>
      </c>
      <c r="N5" s="19" t="s">
        <v>74</v>
      </c>
      <c r="O5" s="20" t="s">
        <v>75</v>
      </c>
    </row>
    <row r="6" spans="1:15" ht="26.25" customHeight="1">
      <c r="B6" s="21" t="s">
        <v>76</v>
      </c>
      <c r="C6" s="22" t="s">
        <v>77</v>
      </c>
      <c r="D6" s="22" t="s">
        <v>78</v>
      </c>
      <c r="E6" s="22" t="s">
        <v>79</v>
      </c>
      <c r="F6" s="22" t="s">
        <v>76</v>
      </c>
      <c r="G6" s="22" t="s">
        <v>77</v>
      </c>
      <c r="H6" s="22" t="s">
        <v>80</v>
      </c>
      <c r="I6" s="22" t="s">
        <v>81</v>
      </c>
      <c r="J6" s="22" t="s">
        <v>79</v>
      </c>
      <c r="K6" s="22" t="s">
        <v>82</v>
      </c>
      <c r="L6" s="22" t="s">
        <v>79</v>
      </c>
      <c r="M6" s="22" t="s">
        <v>82</v>
      </c>
      <c r="N6" s="22" t="s">
        <v>83</v>
      </c>
      <c r="O6" s="22"/>
    </row>
    <row r="7" spans="1:15" ht="23.25" customHeight="1">
      <c r="B7" s="21" t="s">
        <v>84</v>
      </c>
      <c r="C7" s="22" t="s">
        <v>85</v>
      </c>
      <c r="D7" s="22" t="s">
        <v>86</v>
      </c>
      <c r="E7" s="22" t="s">
        <v>87</v>
      </c>
      <c r="F7" s="22" t="s">
        <v>88</v>
      </c>
      <c r="G7" s="22" t="s">
        <v>89</v>
      </c>
      <c r="H7" s="22" t="s">
        <v>90</v>
      </c>
      <c r="I7" s="22" t="s">
        <v>91</v>
      </c>
      <c r="J7" s="22" t="s">
        <v>79</v>
      </c>
      <c r="K7" s="22" t="s">
        <v>92</v>
      </c>
      <c r="L7" s="22" t="s">
        <v>93</v>
      </c>
      <c r="M7" s="22" t="s">
        <v>94</v>
      </c>
      <c r="N7" s="22" t="s">
        <v>83</v>
      </c>
      <c r="O7" s="22"/>
    </row>
    <row r="8" spans="1:15" ht="20.25" customHeight="1">
      <c r="B8" s="21" t="s">
        <v>95</v>
      </c>
      <c r="C8" s="22" t="s">
        <v>96</v>
      </c>
      <c r="D8" s="22" t="s">
        <v>97</v>
      </c>
      <c r="E8" s="22" t="s">
        <v>93</v>
      </c>
      <c r="F8" s="22" t="s">
        <v>98</v>
      </c>
      <c r="G8" s="22" t="s">
        <v>99</v>
      </c>
      <c r="H8" s="22" t="s">
        <v>100</v>
      </c>
      <c r="I8" s="22" t="s">
        <v>101</v>
      </c>
      <c r="J8" s="22" t="s">
        <v>79</v>
      </c>
      <c r="K8" s="22" t="s">
        <v>102</v>
      </c>
      <c r="L8" s="22" t="s">
        <v>79</v>
      </c>
      <c r="M8" s="22" t="s">
        <v>103</v>
      </c>
      <c r="N8" s="22" t="s">
        <v>83</v>
      </c>
      <c r="O8" s="22"/>
    </row>
    <row r="10" spans="1:15" ht="15.75">
      <c r="B10" s="42" t="s">
        <v>159</v>
      </c>
    </row>
    <row r="11" spans="1:15" ht="15.75">
      <c r="B11" s="43" t="s">
        <v>158</v>
      </c>
      <c r="C11" s="44" t="s">
        <v>144</v>
      </c>
      <c r="D11" s="44" t="s">
        <v>70</v>
      </c>
      <c r="E11" s="44" t="s">
        <v>71</v>
      </c>
      <c r="F11" s="44" t="s">
        <v>72</v>
      </c>
      <c r="G11" s="44" t="s">
        <v>73</v>
      </c>
      <c r="H11" s="44" t="s">
        <v>74</v>
      </c>
      <c r="I11" s="44" t="s">
        <v>145</v>
      </c>
      <c r="J11" s="20" t="s">
        <v>75</v>
      </c>
    </row>
    <row r="12" spans="1:15" ht="15.75">
      <c r="B12" s="36">
        <v>139</v>
      </c>
      <c r="C12" s="36" t="s">
        <v>156</v>
      </c>
      <c r="D12" s="36" t="s">
        <v>79</v>
      </c>
      <c r="E12" s="38">
        <v>45324.451793981483</v>
      </c>
      <c r="F12" s="36" t="s">
        <v>79</v>
      </c>
      <c r="G12" s="38">
        <v>45324.451793981483</v>
      </c>
      <c r="H12" s="36" t="b">
        <v>0</v>
      </c>
      <c r="I12" s="36" t="s">
        <v>157</v>
      </c>
      <c r="J12" s="22"/>
    </row>
    <row r="13" spans="1:15" ht="15.75">
      <c r="B13" s="36">
        <v>138</v>
      </c>
      <c r="C13" s="36" t="s">
        <v>160</v>
      </c>
      <c r="D13" s="36" t="s">
        <v>79</v>
      </c>
      <c r="E13" s="38">
        <v>45322.493831018517</v>
      </c>
      <c r="F13" s="36" t="s">
        <v>79</v>
      </c>
      <c r="G13" s="38">
        <v>45322.493831018517</v>
      </c>
      <c r="H13" s="36" t="b">
        <v>0</v>
      </c>
      <c r="I13" s="36" t="s">
        <v>161</v>
      </c>
      <c r="J13" s="22"/>
    </row>
    <row r="14" spans="1:15" ht="15.75">
      <c r="B14" s="36">
        <v>112</v>
      </c>
      <c r="C14" s="36" t="s">
        <v>162</v>
      </c>
      <c r="D14" s="36" t="s">
        <v>79</v>
      </c>
      <c r="E14" s="38">
        <v>45216.578009259261</v>
      </c>
      <c r="F14" s="36" t="s">
        <v>79</v>
      </c>
      <c r="G14" s="38">
        <v>45322.754791666666</v>
      </c>
      <c r="H14" s="36" t="b">
        <v>0</v>
      </c>
      <c r="I14" s="36" t="s">
        <v>163</v>
      </c>
      <c r="J14" s="22"/>
    </row>
    <row r="16" spans="1:15">
      <c r="B16" t="s">
        <v>164</v>
      </c>
    </row>
    <row r="17" spans="2:14" ht="15.75">
      <c r="B17" s="44" t="s">
        <v>122</v>
      </c>
      <c r="C17" s="44" t="s">
        <v>123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20" t="s">
        <v>75</v>
      </c>
    </row>
    <row r="18" spans="2:14" ht="15.75">
      <c r="B18" s="36">
        <v>128</v>
      </c>
      <c r="C18" s="36" t="s">
        <v>165</v>
      </c>
      <c r="D18" s="36" t="s">
        <v>79</v>
      </c>
      <c r="E18" s="38">
        <v>45236.685162037036</v>
      </c>
      <c r="F18" s="36" t="s">
        <v>79</v>
      </c>
      <c r="G18" s="38">
        <v>45236.685162037036</v>
      </c>
      <c r="H18" s="36" t="b">
        <v>0</v>
      </c>
      <c r="I18" s="22"/>
    </row>
    <row r="19" spans="2:14" ht="15.75" customHeight="1">
      <c r="B19" s="36">
        <v>74</v>
      </c>
      <c r="C19" s="36" t="s">
        <v>166</v>
      </c>
      <c r="D19" s="36" t="s">
        <v>79</v>
      </c>
      <c r="E19" s="37">
        <v>45205.769546134259</v>
      </c>
      <c r="F19" s="36" t="s">
        <v>93</v>
      </c>
      <c r="G19" s="37">
        <v>45252.383450486108</v>
      </c>
      <c r="H19" s="36" t="b">
        <v>0</v>
      </c>
      <c r="I19" s="22"/>
    </row>
    <row r="20" spans="2:14" ht="21" customHeight="1">
      <c r="B20" s="36">
        <v>104</v>
      </c>
      <c r="C20" s="36" t="s">
        <v>167</v>
      </c>
      <c r="D20" s="36" t="s">
        <v>79</v>
      </c>
      <c r="E20" s="37">
        <v>45219.415099872684</v>
      </c>
      <c r="F20" s="36" t="s">
        <v>87</v>
      </c>
      <c r="G20" s="38">
        <v>45303.689166666663</v>
      </c>
      <c r="H20" s="36" t="b">
        <v>0</v>
      </c>
      <c r="I20" s="22"/>
    </row>
    <row r="21" spans="2:14" ht="19.5" customHeight="1"/>
    <row r="25" spans="2:14">
      <c r="B25" t="s">
        <v>132</v>
      </c>
    </row>
    <row r="26" spans="2:14" ht="15.75">
      <c r="B26" s="32" t="s">
        <v>131</v>
      </c>
      <c r="C26" s="32" t="s">
        <v>63</v>
      </c>
      <c r="D26" s="32" t="s">
        <v>64</v>
      </c>
      <c r="E26" s="32" t="s">
        <v>65</v>
      </c>
      <c r="F26" s="32" t="s">
        <v>66</v>
      </c>
      <c r="G26" s="32" t="s">
        <v>67</v>
      </c>
      <c r="H26" s="32" t="s">
        <v>68</v>
      </c>
      <c r="I26" s="32" t="s">
        <v>69</v>
      </c>
      <c r="J26" s="32" t="s">
        <v>70</v>
      </c>
      <c r="K26" s="32" t="s">
        <v>71</v>
      </c>
      <c r="L26" s="32" t="s">
        <v>72</v>
      </c>
      <c r="M26" s="32" t="s">
        <v>73</v>
      </c>
      <c r="N26" s="32" t="s">
        <v>74</v>
      </c>
    </row>
    <row r="27" spans="2:14" ht="15.75">
      <c r="B27" s="21" t="s">
        <v>98</v>
      </c>
      <c r="C27" s="22" t="s">
        <v>124</v>
      </c>
      <c r="D27" s="22" t="s">
        <v>125</v>
      </c>
      <c r="E27" s="22" t="s">
        <v>79</v>
      </c>
      <c r="F27" s="22" t="s">
        <v>76</v>
      </c>
      <c r="G27" s="22" t="s">
        <v>126</v>
      </c>
      <c r="H27" s="22" t="s">
        <v>127</v>
      </c>
      <c r="I27" s="22" t="s">
        <v>128</v>
      </c>
      <c r="J27" s="22" t="s">
        <v>79</v>
      </c>
      <c r="K27" s="22" t="s">
        <v>129</v>
      </c>
      <c r="L27" s="22" t="s">
        <v>79</v>
      </c>
      <c r="M27" s="22" t="s">
        <v>130</v>
      </c>
      <c r="N27" s="22" t="s">
        <v>83</v>
      </c>
    </row>
    <row r="30" spans="2:14">
      <c r="B30" t="s">
        <v>118</v>
      </c>
    </row>
    <row r="31" spans="2:14" ht="15.75">
      <c r="B31" s="32" t="s">
        <v>122</v>
      </c>
      <c r="C31" s="32" t="s">
        <v>123</v>
      </c>
      <c r="D31" s="32" t="s">
        <v>70</v>
      </c>
      <c r="E31" s="32" t="s">
        <v>71</v>
      </c>
      <c r="F31" s="32" t="s">
        <v>72</v>
      </c>
      <c r="G31" s="32" t="s">
        <v>73</v>
      </c>
      <c r="H31" s="32" t="s">
        <v>74</v>
      </c>
    </row>
    <row r="32" spans="2:14" ht="15.75">
      <c r="B32" s="21" t="s">
        <v>98</v>
      </c>
      <c r="C32" s="22" t="s">
        <v>119</v>
      </c>
      <c r="D32" s="22" t="s">
        <v>79</v>
      </c>
      <c r="E32" s="22" t="s">
        <v>120</v>
      </c>
      <c r="F32" s="22" t="s">
        <v>79</v>
      </c>
      <c r="G32" s="22" t="s">
        <v>121</v>
      </c>
      <c r="H32" s="22" t="s">
        <v>83</v>
      </c>
    </row>
    <row r="35" spans="2:9">
      <c r="B35" t="s">
        <v>140</v>
      </c>
    </row>
    <row r="36" spans="2:9">
      <c r="B36" s="35" t="s">
        <v>143</v>
      </c>
      <c r="C36" s="35" t="s">
        <v>144</v>
      </c>
      <c r="D36" s="35" t="s">
        <v>70</v>
      </c>
      <c r="E36" s="35" t="s">
        <v>71</v>
      </c>
      <c r="F36" s="35" t="s">
        <v>72</v>
      </c>
      <c r="G36" s="35" t="s">
        <v>73</v>
      </c>
      <c r="H36" s="35" t="s">
        <v>74</v>
      </c>
      <c r="I36" s="35" t="s">
        <v>145</v>
      </c>
    </row>
    <row r="37" spans="2:9">
      <c r="B37" s="36">
        <v>1</v>
      </c>
      <c r="C37" s="36" t="s">
        <v>141</v>
      </c>
      <c r="D37" s="36">
        <v>2</v>
      </c>
      <c r="E37" s="37">
        <v>45202.748683414349</v>
      </c>
      <c r="F37" s="36" t="s">
        <v>79</v>
      </c>
      <c r="G37" s="38">
        <v>45219.725254629629</v>
      </c>
      <c r="H37" s="36" t="b">
        <v>0</v>
      </c>
      <c r="I37" s="36" t="s">
        <v>142</v>
      </c>
    </row>
    <row r="39" spans="2:9">
      <c r="B39" t="s">
        <v>147</v>
      </c>
    </row>
    <row r="40" spans="2:9">
      <c r="B40" s="40"/>
      <c r="C40" s="39" t="s">
        <v>146</v>
      </c>
    </row>
    <row r="41" spans="2:9">
      <c r="B41" s="40">
        <v>1</v>
      </c>
      <c r="C41" s="41">
        <v>1</v>
      </c>
    </row>
    <row r="43" spans="2:9">
      <c r="B43" t="s">
        <v>148</v>
      </c>
    </row>
    <row r="44" spans="2:9">
      <c r="B44" s="40"/>
      <c r="C44" s="39" t="s">
        <v>146</v>
      </c>
    </row>
    <row r="45" spans="2:9">
      <c r="B45" s="40">
        <v>1</v>
      </c>
      <c r="C45" s="41">
        <v>1</v>
      </c>
    </row>
    <row r="48" spans="2:9">
      <c r="B48" t="s">
        <v>150</v>
      </c>
    </row>
    <row r="49" spans="2:22">
      <c r="B49" s="39" t="s">
        <v>143</v>
      </c>
      <c r="C49" s="39" t="s">
        <v>63</v>
      </c>
      <c r="D49" s="39" t="s">
        <v>64</v>
      </c>
      <c r="E49" s="39" t="s">
        <v>65</v>
      </c>
      <c r="F49" s="39" t="s">
        <v>66</v>
      </c>
      <c r="G49" s="39" t="s">
        <v>67</v>
      </c>
      <c r="H49" s="39" t="s">
        <v>68</v>
      </c>
      <c r="I49" s="39" t="s">
        <v>69</v>
      </c>
      <c r="J49" s="39" t="s">
        <v>70</v>
      </c>
      <c r="K49" s="39" t="s">
        <v>71</v>
      </c>
      <c r="L49" s="39" t="s">
        <v>72</v>
      </c>
      <c r="M49" s="39" t="s">
        <v>154</v>
      </c>
      <c r="N49" s="39" t="s">
        <v>155</v>
      </c>
    </row>
    <row r="50" spans="2:22">
      <c r="B50" s="36">
        <v>16</v>
      </c>
      <c r="C50" s="36" t="s">
        <v>151</v>
      </c>
      <c r="D50" s="36" t="s">
        <v>152</v>
      </c>
      <c r="E50" s="36" t="s">
        <v>87</v>
      </c>
      <c r="F50" s="36">
        <v>1</v>
      </c>
      <c r="G50" s="36" t="s">
        <v>151</v>
      </c>
      <c r="H50" s="36" t="s">
        <v>153</v>
      </c>
      <c r="I50" s="36" t="s">
        <v>81</v>
      </c>
      <c r="J50" s="36" t="s">
        <v>79</v>
      </c>
      <c r="K50" s="37">
        <v>45201.743913981481</v>
      </c>
      <c r="L50" s="36" t="s">
        <v>79</v>
      </c>
      <c r="M50" s="37">
        <v>45201.743913981481</v>
      </c>
      <c r="N50" s="36" t="b">
        <v>0</v>
      </c>
    </row>
    <row r="54" spans="2:22">
      <c r="B54" s="23" t="s">
        <v>106</v>
      </c>
      <c r="C54" s="24"/>
      <c r="D54" s="24"/>
      <c r="E54" s="24"/>
      <c r="F54" s="24"/>
      <c r="G54" s="24"/>
      <c r="H54" s="24"/>
      <c r="I54" s="24"/>
      <c r="J54" s="24"/>
      <c r="K54" s="24"/>
      <c r="L54" s="25"/>
    </row>
    <row r="55" spans="2:22" ht="16.5" customHeight="1">
      <c r="B55" s="30" t="s">
        <v>104</v>
      </c>
      <c r="L55" s="27"/>
      <c r="R55" s="86" t="s">
        <v>335</v>
      </c>
      <c r="S55" s="87" t="s">
        <v>242</v>
      </c>
      <c r="T55" s="86" t="s">
        <v>243</v>
      </c>
      <c r="U55" s="86" t="s">
        <v>244</v>
      </c>
      <c r="V55" s="86" t="s">
        <v>245</v>
      </c>
    </row>
    <row r="56" spans="2:22" ht="18.75">
      <c r="B56" s="30" t="str">
        <f>+ " FROM UserInformationEntity u "</f>
        <v xml:space="preserve"> FROM UserInformationEntity u </v>
      </c>
      <c r="L56" s="27"/>
      <c r="M56" s="119" t="s">
        <v>170</v>
      </c>
      <c r="N56" s="94"/>
      <c r="O56" s="94"/>
      <c r="P56" s="94"/>
      <c r="R56" s="88">
        <v>1</v>
      </c>
      <c r="S56" s="88" t="s">
        <v>169</v>
      </c>
      <c r="T56" s="88"/>
      <c r="U56" s="89"/>
      <c r="V56" s="89"/>
    </row>
    <row r="57" spans="2:22" ht="18.75">
      <c r="B57" s="30" t="str">
        <f>+ " inner join UserInformationAccountEntity ui"</f>
        <v xml:space="preserve"> inner join UserInformationAccountEntity ui</v>
      </c>
      <c r="L57" s="27"/>
      <c r="R57" s="45">
        <v>2</v>
      </c>
      <c r="S57" s="45" t="s">
        <v>169</v>
      </c>
      <c r="T57" s="45"/>
      <c r="U57" s="45"/>
      <c r="V57" s="89"/>
    </row>
    <row r="58" spans="2:22" ht="18.75">
      <c r="B58" s="30" t="str">
        <f>+ " on ui.userIdPk = u.idPk"</f>
        <v xml:space="preserve"> on ui.userIdPk = u.idPk</v>
      </c>
      <c r="L58" s="27"/>
      <c r="R58" s="45">
        <v>3</v>
      </c>
      <c r="S58" s="45" t="s">
        <v>169</v>
      </c>
      <c r="T58" s="45"/>
      <c r="U58" s="45"/>
      <c r="V58" s="89"/>
    </row>
    <row r="59" spans="2:22" ht="18.75">
      <c r="B59" s="30" t="str">
        <f>+ " WHERE u.idPk = :userIdPk "</f>
        <v xml:space="preserve"> WHERE u.idPk = :userIdPk </v>
      </c>
      <c r="L59" s="27"/>
      <c r="R59" s="45">
        <v>4</v>
      </c>
      <c r="S59" s="45" t="s">
        <v>169</v>
      </c>
      <c r="T59" s="45"/>
      <c r="U59" s="45"/>
      <c r="V59" s="89"/>
    </row>
    <row r="60" spans="2:22" ht="18.75">
      <c r="B60" s="30" t="str">
        <f>+ " AND u.deleteFlg = false "</f>
        <v xml:space="preserve"> AND u.deleteFlg = false </v>
      </c>
      <c r="L60" s="27"/>
      <c r="R60" s="45">
        <v>5</v>
      </c>
      <c r="S60" s="45" t="s">
        <v>169</v>
      </c>
      <c r="T60" s="45"/>
      <c r="U60" s="45"/>
      <c r="V60" s="89"/>
    </row>
    <row r="61" spans="2:22" ht="18.75">
      <c r="B61" s="30" t="s">
        <v>105</v>
      </c>
      <c r="L61" s="27"/>
      <c r="R61" s="45">
        <v>6</v>
      </c>
      <c r="S61" s="45" t="s">
        <v>169</v>
      </c>
      <c r="T61" s="45"/>
      <c r="U61" s="45"/>
      <c r="V61" s="89"/>
    </row>
    <row r="62" spans="2:22">
      <c r="B62" s="26" t="s">
        <v>107</v>
      </c>
      <c r="L62" s="27"/>
    </row>
    <row r="63" spans="2:22">
      <c r="B63" s="30" t="s">
        <v>104</v>
      </c>
      <c r="L63" s="27"/>
    </row>
    <row r="64" spans="2:22">
      <c r="B64" s="30" t="str">
        <f>+ " FROM UserInformationAccountEntity u "</f>
        <v xml:space="preserve"> FROM UserInformationAccountEntity u </v>
      </c>
      <c r="L64" s="27"/>
    </row>
    <row r="65" spans="2:12">
      <c r="B65" s="30" t="str">
        <f>+ " INNER JOIN UserInformationEntity ui"</f>
        <v xml:space="preserve"> INNER JOIN UserInformationEntity ui</v>
      </c>
      <c r="L65" s="27"/>
    </row>
    <row r="66" spans="2:12">
      <c r="B66" s="30" t="str">
        <f>+ " on u.userIdPk = ui.idPk "</f>
        <v xml:space="preserve"> on u.userIdPk = ui.idPk </v>
      </c>
      <c r="L66" s="27"/>
    </row>
    <row r="67" spans="2:12">
      <c r="B67" s="30" t="str">
        <f>+ " WHERE u.userIdPk = :userIdPk "</f>
        <v xml:space="preserve"> WHERE u.userIdPk = :userIdPk </v>
      </c>
      <c r="L67" s="27"/>
    </row>
    <row r="68" spans="2:12">
      <c r="B68" s="30" t="s">
        <v>108</v>
      </c>
      <c r="L68" s="27"/>
    </row>
    <row r="69" spans="2:12">
      <c r="B69" s="26" t="s">
        <v>113</v>
      </c>
      <c r="L69" s="27"/>
    </row>
    <row r="70" spans="2:12">
      <c r="B70" s="30" t="s">
        <v>109</v>
      </c>
      <c r="L70" s="27"/>
    </row>
    <row r="71" spans="2:12">
      <c r="B71" s="30" t="str">
        <f>+ " FROM GroupEntity e "</f>
        <v xml:space="preserve"> FROM GroupEntity e </v>
      </c>
      <c r="L71" s="27"/>
    </row>
    <row r="72" spans="2:12">
      <c r="B72" s="30" t="s">
        <v>110</v>
      </c>
      <c r="L72" s="27"/>
    </row>
    <row r="73" spans="2:12">
      <c r="B73" s="26" t="s">
        <v>149</v>
      </c>
      <c r="L73" s="27"/>
    </row>
    <row r="74" spans="2:12">
      <c r="B74" s="30" t="s">
        <v>111</v>
      </c>
      <c r="L74" s="27"/>
    </row>
    <row r="75" spans="2:12">
      <c r="B75" s="30" t="str">
        <f>+ " FROM UserInformationEntity u "</f>
        <v xml:space="preserve"> FROM UserInformationEntity u </v>
      </c>
      <c r="L75" s="27"/>
    </row>
    <row r="76" spans="2:12">
      <c r="B76" s="30" t="s">
        <v>112</v>
      </c>
      <c r="L76" s="27"/>
    </row>
    <row r="77" spans="2:12">
      <c r="B77" s="26" t="s">
        <v>117</v>
      </c>
      <c r="L77" s="27"/>
    </row>
    <row r="78" spans="2:12">
      <c r="B78" s="30" t="s">
        <v>114</v>
      </c>
      <c r="L78" s="27"/>
    </row>
    <row r="79" spans="2:12">
      <c r="B79" s="30" t="str">
        <f>+ " FROM UserInformationEntity u "</f>
        <v xml:space="preserve"> FROM UserInformationEntity u </v>
      </c>
      <c r="L79" s="27"/>
    </row>
    <row r="80" spans="2:12">
      <c r="B80" s="30" t="s">
        <v>115</v>
      </c>
      <c r="L80" s="27"/>
    </row>
    <row r="81" spans="2:12">
      <c r="B81" s="26" t="s">
        <v>116</v>
      </c>
      <c r="L81" s="27"/>
    </row>
    <row r="82" spans="2:12">
      <c r="B82" s="30" t="s">
        <v>104</v>
      </c>
      <c r="L82" s="27"/>
    </row>
    <row r="83" spans="2:12">
      <c r="B83" s="30" t="str">
        <f>+ " FROM UserInformationEntity u "</f>
        <v xml:space="preserve"> FROM UserInformationEntity u </v>
      </c>
      <c r="L83" s="27"/>
    </row>
    <row r="84" spans="2:12">
      <c r="B84" s="30" t="str">
        <f>+ " WHERE u.username = :username "</f>
        <v xml:space="preserve"> WHERE u.username = :username </v>
      </c>
      <c r="L84" s="27"/>
    </row>
    <row r="85" spans="2:12">
      <c r="B85" s="31" t="s">
        <v>108</v>
      </c>
      <c r="C85" s="28"/>
      <c r="D85" s="28"/>
      <c r="E85" s="28"/>
      <c r="F85" s="28"/>
      <c r="G85" s="28"/>
      <c r="H85" s="28"/>
      <c r="I85" s="28"/>
      <c r="J85" s="28"/>
      <c r="K85" s="28"/>
      <c r="L85" s="29"/>
    </row>
  </sheetData>
  <mergeCells count="1">
    <mergeCell ref="M56:P56"/>
  </mergeCells>
  <dataValidations count="2">
    <dataValidation type="list" allowBlank="1" showInputMessage="1" showErrorMessage="1" sqref="S57:U61 S56" xr:uid="{4E9A8F14-94CD-4D57-8414-F194CB7B45D2}">
      <formula1>"N,E,D,I"</formula1>
    </dataValidation>
    <dataValidation type="list" allowBlank="1" showInputMessage="1" showErrorMessage="1" sqref="T56" xr:uid="{99CCB922-9CA7-484D-94E8-9C576333DBB0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7090-9C31-496B-A3E8-C7231A3737EF}">
  <dimension ref="A2:S36"/>
  <sheetViews>
    <sheetView topLeftCell="A16" zoomScale="70" zoomScaleNormal="70" workbookViewId="0">
      <selection activeCell="W29" sqref="W29"/>
    </sheetView>
  </sheetViews>
  <sheetFormatPr defaultRowHeight="15"/>
  <cols>
    <col min="4" max="4" width="4" bestFit="1" customWidth="1"/>
    <col min="5" max="5" width="5.85546875" bestFit="1" customWidth="1"/>
    <col min="6" max="6" width="18.28515625" bestFit="1" customWidth="1"/>
    <col min="7" max="7" width="12.85546875" bestFit="1" customWidth="1"/>
    <col min="8" max="8" width="31.5703125" bestFit="1" customWidth="1"/>
    <col min="9" max="9" width="37.7109375" customWidth="1"/>
    <col min="10" max="10" width="51" bestFit="1" customWidth="1"/>
    <col min="15" max="15" width="14.28515625" bestFit="1" customWidth="1"/>
    <col min="16" max="16" width="16.140625" bestFit="1" customWidth="1"/>
    <col min="17" max="17" width="7.7109375" bestFit="1" customWidth="1"/>
    <col min="18" max="18" width="6.28515625" bestFit="1" customWidth="1"/>
    <col min="19" max="19" width="15" bestFit="1" customWidth="1"/>
  </cols>
  <sheetData>
    <row r="2" spans="1:19">
      <c r="A2" s="46" t="s">
        <v>171</v>
      </c>
      <c r="B2" s="47"/>
      <c r="C2" s="47"/>
      <c r="D2" s="47"/>
      <c r="E2" s="47"/>
    </row>
    <row r="3" spans="1:19">
      <c r="A3" s="47"/>
      <c r="B3" s="46" t="s">
        <v>172</v>
      </c>
      <c r="C3" s="47"/>
      <c r="D3" s="47"/>
      <c r="E3" s="48"/>
    </row>
    <row r="7" spans="1:19">
      <c r="D7" s="49" t="s">
        <v>173</v>
      </c>
      <c r="E7" s="49" t="s">
        <v>174</v>
      </c>
      <c r="F7" s="49" t="s">
        <v>175</v>
      </c>
      <c r="G7" s="49" t="s">
        <v>176</v>
      </c>
      <c r="H7" s="49" t="s">
        <v>177</v>
      </c>
      <c r="I7" s="49" t="s">
        <v>178</v>
      </c>
      <c r="J7" s="49" t="s">
        <v>179</v>
      </c>
    </row>
    <row r="8" spans="1:19" ht="30">
      <c r="D8" s="120">
        <v>1</v>
      </c>
      <c r="E8" s="125" t="s">
        <v>10</v>
      </c>
      <c r="F8" s="125" t="s">
        <v>203</v>
      </c>
      <c r="G8" s="50" t="s">
        <v>204</v>
      </c>
      <c r="H8" s="50" t="s">
        <v>180</v>
      </c>
      <c r="I8" s="50" t="s">
        <v>205</v>
      </c>
      <c r="J8" s="51" t="s">
        <v>326</v>
      </c>
      <c r="O8" s="1" t="s">
        <v>258</v>
      </c>
      <c r="P8" s="1"/>
      <c r="Q8" s="1"/>
      <c r="R8" s="1"/>
      <c r="S8" s="1"/>
    </row>
    <row r="9" spans="1:19" ht="15.75">
      <c r="D9" s="122"/>
      <c r="E9" s="123"/>
      <c r="F9" s="123"/>
      <c r="G9" s="50" t="s">
        <v>182</v>
      </c>
      <c r="H9" s="50" t="s">
        <v>183</v>
      </c>
      <c r="I9" s="50" t="s">
        <v>184</v>
      </c>
      <c r="J9" s="51" t="s">
        <v>185</v>
      </c>
      <c r="O9" s="1"/>
      <c r="P9" s="1"/>
      <c r="Q9" s="1"/>
      <c r="R9" s="1"/>
      <c r="S9" s="1"/>
    </row>
    <row r="10" spans="1:19" ht="15.75">
      <c r="D10" s="120">
        <v>2</v>
      </c>
      <c r="E10" s="123"/>
      <c r="F10" s="123"/>
      <c r="G10" s="125" t="s">
        <v>194</v>
      </c>
      <c r="H10" s="125" t="s">
        <v>206</v>
      </c>
      <c r="I10" s="50" t="s">
        <v>207</v>
      </c>
      <c r="J10" s="51" t="s">
        <v>208</v>
      </c>
      <c r="O10" s="58" t="s">
        <v>241</v>
      </c>
      <c r="P10" s="58" t="s">
        <v>242</v>
      </c>
      <c r="Q10" s="59" t="s">
        <v>243</v>
      </c>
      <c r="R10" s="59" t="s">
        <v>244</v>
      </c>
      <c r="S10" s="59" t="s">
        <v>168</v>
      </c>
    </row>
    <row r="11" spans="1:19" ht="15.75">
      <c r="D11" s="122"/>
      <c r="E11" s="124"/>
      <c r="F11" s="124"/>
      <c r="G11" s="124"/>
      <c r="H11" s="124"/>
      <c r="I11" s="51" t="s">
        <v>209</v>
      </c>
      <c r="J11" s="51" t="s">
        <v>208</v>
      </c>
      <c r="O11" s="34">
        <v>1</v>
      </c>
      <c r="P11" s="45" t="s">
        <v>259</v>
      </c>
      <c r="Q11" s="45"/>
      <c r="R11" s="72"/>
      <c r="S11" s="72"/>
    </row>
    <row r="12" spans="1:19" ht="15.75">
      <c r="D12" s="52">
        <v>3</v>
      </c>
      <c r="E12" s="123" t="s">
        <v>12</v>
      </c>
      <c r="F12" s="123" t="s">
        <v>13</v>
      </c>
      <c r="G12" s="50" t="s">
        <v>182</v>
      </c>
      <c r="H12" s="50" t="s">
        <v>183</v>
      </c>
      <c r="I12" s="50" t="s">
        <v>184</v>
      </c>
      <c r="J12" s="51" t="s">
        <v>185</v>
      </c>
      <c r="O12" s="34">
        <v>2</v>
      </c>
      <c r="P12" s="45" t="s">
        <v>259</v>
      </c>
      <c r="Q12" s="45"/>
      <c r="R12" s="72"/>
      <c r="S12" s="72"/>
    </row>
    <row r="13" spans="1:19" ht="15.75">
      <c r="D13" s="36">
        <v>4</v>
      </c>
      <c r="E13" s="123"/>
      <c r="F13" s="123"/>
      <c r="G13" s="125" t="s">
        <v>194</v>
      </c>
      <c r="H13" s="125" t="s">
        <v>199</v>
      </c>
      <c r="I13" s="50" t="s">
        <v>200</v>
      </c>
      <c r="J13" s="51" t="s">
        <v>181</v>
      </c>
      <c r="O13" s="34">
        <v>3</v>
      </c>
      <c r="P13" s="45" t="s">
        <v>259</v>
      </c>
      <c r="Q13" s="45"/>
      <c r="R13" s="72"/>
      <c r="S13" s="72"/>
    </row>
    <row r="14" spans="1:19" ht="30">
      <c r="D14" s="73">
        <v>5</v>
      </c>
      <c r="E14" s="124"/>
      <c r="F14" s="124"/>
      <c r="G14" s="124"/>
      <c r="H14" s="124"/>
      <c r="I14" s="51" t="s">
        <v>201</v>
      </c>
      <c r="J14" s="51" t="s">
        <v>202</v>
      </c>
      <c r="O14" s="34">
        <v>4</v>
      </c>
      <c r="P14" s="45" t="s">
        <v>169</v>
      </c>
      <c r="Q14" s="45"/>
      <c r="R14" s="72"/>
      <c r="S14" s="72"/>
    </row>
    <row r="15" spans="1:19" ht="15.75">
      <c r="D15" s="52">
        <v>6</v>
      </c>
      <c r="E15" s="123" t="s">
        <v>14</v>
      </c>
      <c r="F15" s="123" t="s">
        <v>15</v>
      </c>
      <c r="G15" s="50" t="s">
        <v>182</v>
      </c>
      <c r="H15" s="50" t="s">
        <v>183</v>
      </c>
      <c r="I15" s="50" t="s">
        <v>184</v>
      </c>
      <c r="J15" s="51" t="s">
        <v>185</v>
      </c>
      <c r="O15" s="34">
        <v>5</v>
      </c>
      <c r="P15" s="45" t="s">
        <v>259</v>
      </c>
      <c r="Q15" s="45"/>
      <c r="R15" s="72"/>
      <c r="S15" s="72"/>
    </row>
    <row r="16" spans="1:19" ht="15.75">
      <c r="D16" s="36">
        <v>7</v>
      </c>
      <c r="E16" s="123"/>
      <c r="F16" s="123"/>
      <c r="G16" s="125" t="s">
        <v>194</v>
      </c>
      <c r="H16" s="125" t="s">
        <v>199</v>
      </c>
      <c r="I16" s="50" t="s">
        <v>200</v>
      </c>
      <c r="J16" s="51" t="s">
        <v>181</v>
      </c>
      <c r="O16" s="34">
        <v>6</v>
      </c>
      <c r="P16" s="45" t="s">
        <v>259</v>
      </c>
      <c r="Q16" s="45"/>
      <c r="R16" s="72"/>
      <c r="S16" s="72"/>
    </row>
    <row r="17" spans="4:19" ht="30">
      <c r="D17" s="73">
        <v>8</v>
      </c>
      <c r="E17" s="124"/>
      <c r="F17" s="124"/>
      <c r="G17" s="124"/>
      <c r="H17" s="124"/>
      <c r="I17" s="51" t="s">
        <v>201</v>
      </c>
      <c r="J17" s="51" t="s">
        <v>202</v>
      </c>
      <c r="O17" s="34">
        <v>7</v>
      </c>
      <c r="P17" s="45" t="s">
        <v>259</v>
      </c>
      <c r="Q17" s="45"/>
      <c r="R17" s="72"/>
      <c r="S17" s="72"/>
    </row>
    <row r="18" spans="4:19" ht="15.75">
      <c r="D18" s="52">
        <v>9</v>
      </c>
      <c r="E18" s="52" t="s">
        <v>16</v>
      </c>
      <c r="F18" s="52" t="s">
        <v>30</v>
      </c>
      <c r="G18" s="36"/>
      <c r="H18" s="36"/>
      <c r="I18" s="36">
        <v>1</v>
      </c>
      <c r="J18" s="51" t="s">
        <v>218</v>
      </c>
      <c r="O18" s="34">
        <v>8</v>
      </c>
      <c r="P18" s="45" t="s">
        <v>259</v>
      </c>
      <c r="Q18" s="45"/>
      <c r="R18" s="72"/>
      <c r="S18" s="72"/>
    </row>
    <row r="19" spans="4:19" ht="15.75">
      <c r="D19" s="52">
        <v>10</v>
      </c>
      <c r="E19" s="120" t="s">
        <v>18</v>
      </c>
      <c r="F19" s="120" t="s">
        <v>31</v>
      </c>
      <c r="G19" s="52" t="s">
        <v>328</v>
      </c>
      <c r="H19" s="36" t="s">
        <v>330</v>
      </c>
      <c r="I19" s="36" t="s">
        <v>329</v>
      </c>
      <c r="J19" s="85" t="s">
        <v>331</v>
      </c>
      <c r="O19" s="34">
        <v>9</v>
      </c>
      <c r="P19" s="45" t="s">
        <v>169</v>
      </c>
      <c r="Q19" s="45"/>
      <c r="R19" s="72"/>
      <c r="S19" s="72"/>
    </row>
    <row r="20" spans="4:19" ht="15.75">
      <c r="D20" s="52">
        <v>11</v>
      </c>
      <c r="E20" s="122"/>
      <c r="F20" s="122"/>
      <c r="G20" s="52" t="s">
        <v>186</v>
      </c>
      <c r="H20" s="36" t="s">
        <v>236</v>
      </c>
      <c r="I20" s="84" t="s">
        <v>332</v>
      </c>
      <c r="J20" s="51" t="s">
        <v>218</v>
      </c>
      <c r="O20" s="34">
        <v>10</v>
      </c>
      <c r="P20" s="45" t="s">
        <v>259</v>
      </c>
      <c r="Q20" s="45"/>
      <c r="R20" s="72"/>
      <c r="S20" s="72"/>
    </row>
    <row r="21" spans="4:19" ht="15.75">
      <c r="D21" s="120">
        <v>12</v>
      </c>
      <c r="E21" s="125" t="s">
        <v>19</v>
      </c>
      <c r="F21" s="125" t="s">
        <v>48</v>
      </c>
      <c r="G21" s="128" t="s">
        <v>182</v>
      </c>
      <c r="H21" s="50" t="s">
        <v>183</v>
      </c>
      <c r="I21" s="53" t="s">
        <v>184</v>
      </c>
      <c r="J21" s="83" t="s">
        <v>185</v>
      </c>
      <c r="O21" s="34">
        <v>11</v>
      </c>
      <c r="P21" s="45" t="s">
        <v>260</v>
      </c>
      <c r="Q21" s="45"/>
      <c r="R21" s="72"/>
      <c r="S21" s="72"/>
    </row>
    <row r="22" spans="4:19" ht="15.75">
      <c r="D22" s="121"/>
      <c r="E22" s="123"/>
      <c r="F22" s="123"/>
      <c r="G22" s="129"/>
      <c r="H22" s="126" t="s">
        <v>180</v>
      </c>
      <c r="I22" s="126" t="s">
        <v>325</v>
      </c>
      <c r="J22" s="125" t="s">
        <v>327</v>
      </c>
      <c r="O22" s="34">
        <v>12</v>
      </c>
      <c r="P22" s="45" t="s">
        <v>259</v>
      </c>
      <c r="Q22" s="45"/>
      <c r="R22" s="72"/>
      <c r="S22" s="72"/>
    </row>
    <row r="23" spans="4:19" ht="15.75">
      <c r="D23" s="122"/>
      <c r="E23" s="123"/>
      <c r="F23" s="123"/>
      <c r="G23" s="130"/>
      <c r="H23" s="127"/>
      <c r="I23" s="127"/>
      <c r="J23" s="124"/>
      <c r="O23" s="34">
        <v>13</v>
      </c>
      <c r="P23" s="45" t="s">
        <v>259</v>
      </c>
      <c r="Q23" s="45"/>
      <c r="R23" s="72"/>
      <c r="S23" s="72"/>
    </row>
    <row r="24" spans="4:19" ht="15.75">
      <c r="D24" s="120">
        <v>13</v>
      </c>
      <c r="E24" s="123"/>
      <c r="F24" s="123"/>
      <c r="G24" s="125" t="s">
        <v>186</v>
      </c>
      <c r="H24" s="50" t="s">
        <v>187</v>
      </c>
      <c r="I24" s="50" t="s">
        <v>188</v>
      </c>
      <c r="J24" s="51" t="s">
        <v>189</v>
      </c>
      <c r="O24" s="34">
        <v>14</v>
      </c>
      <c r="P24" s="45" t="s">
        <v>169</v>
      </c>
      <c r="Q24" s="45"/>
      <c r="R24" s="72"/>
      <c r="S24" s="72"/>
    </row>
    <row r="25" spans="4:19" ht="27.75" customHeight="1">
      <c r="D25" s="121"/>
      <c r="E25" s="123"/>
      <c r="F25" s="123"/>
      <c r="G25" s="123"/>
      <c r="H25" s="50" t="s">
        <v>190</v>
      </c>
      <c r="I25" s="50" t="s">
        <v>191</v>
      </c>
      <c r="J25" s="51" t="s">
        <v>189</v>
      </c>
      <c r="O25" s="34">
        <v>15</v>
      </c>
      <c r="P25" s="45" t="s">
        <v>259</v>
      </c>
      <c r="Q25" s="45"/>
      <c r="R25" s="72"/>
      <c r="S25" s="72"/>
    </row>
    <row r="26" spans="4:19" ht="28.5" customHeight="1">
      <c r="D26" s="122"/>
      <c r="E26" s="123"/>
      <c r="F26" s="123"/>
      <c r="G26" s="124"/>
      <c r="H26" s="51" t="s">
        <v>192</v>
      </c>
      <c r="I26" s="51" t="s">
        <v>193</v>
      </c>
      <c r="J26" s="51" t="s">
        <v>189</v>
      </c>
      <c r="O26" s="34">
        <v>16</v>
      </c>
      <c r="P26" s="45" t="s">
        <v>259</v>
      </c>
      <c r="Q26" s="45"/>
      <c r="R26" s="72"/>
      <c r="S26" s="72"/>
    </row>
    <row r="27" spans="4:19" ht="15.75">
      <c r="D27" s="52">
        <v>14</v>
      </c>
      <c r="E27" s="123"/>
      <c r="F27" s="123"/>
      <c r="G27" s="125" t="s">
        <v>194</v>
      </c>
      <c r="H27" s="125" t="s">
        <v>195</v>
      </c>
      <c r="I27" s="51" t="s">
        <v>196</v>
      </c>
      <c r="J27" s="51" t="s">
        <v>181</v>
      </c>
      <c r="O27" s="34">
        <v>17</v>
      </c>
      <c r="P27" s="45" t="s">
        <v>259</v>
      </c>
      <c r="Q27" s="45"/>
      <c r="R27" s="72"/>
      <c r="S27" s="72"/>
    </row>
    <row r="28" spans="4:19" ht="15.75">
      <c r="D28" s="52">
        <v>15</v>
      </c>
      <c r="E28" s="124"/>
      <c r="F28" s="124"/>
      <c r="G28" s="124"/>
      <c r="H28" s="124"/>
      <c r="I28" s="51" t="s">
        <v>197</v>
      </c>
      <c r="J28" s="51" t="s">
        <v>198</v>
      </c>
      <c r="O28" s="34">
        <v>18</v>
      </c>
      <c r="P28" s="45" t="s">
        <v>259</v>
      </c>
      <c r="Q28" s="45"/>
      <c r="R28" s="72"/>
      <c r="S28" s="72"/>
    </row>
    <row r="29" spans="4:19" ht="15.75">
      <c r="D29" s="52">
        <v>16</v>
      </c>
      <c r="E29" s="125" t="s">
        <v>20</v>
      </c>
      <c r="F29" s="125" t="s">
        <v>210</v>
      </c>
      <c r="G29" s="50" t="s">
        <v>182</v>
      </c>
      <c r="H29" s="50" t="s">
        <v>211</v>
      </c>
      <c r="I29" s="50" t="s">
        <v>212</v>
      </c>
      <c r="J29" s="51" t="s">
        <v>213</v>
      </c>
      <c r="O29" s="34">
        <v>19</v>
      </c>
      <c r="P29" s="45" t="s">
        <v>169</v>
      </c>
      <c r="Q29" s="45"/>
      <c r="R29" s="72"/>
      <c r="S29" s="72"/>
    </row>
    <row r="30" spans="4:19">
      <c r="D30" s="120">
        <v>17</v>
      </c>
      <c r="E30" s="123"/>
      <c r="F30" s="123"/>
      <c r="G30" s="125" t="s">
        <v>194</v>
      </c>
      <c r="H30" s="125" t="s">
        <v>214</v>
      </c>
      <c r="I30" s="50" t="s">
        <v>215</v>
      </c>
      <c r="J30" s="51" t="s">
        <v>216</v>
      </c>
    </row>
    <row r="31" spans="4:19">
      <c r="D31" s="122"/>
      <c r="E31" s="123"/>
      <c r="F31" s="123"/>
      <c r="G31" s="124"/>
      <c r="H31" s="124"/>
      <c r="I31" s="51" t="s">
        <v>217</v>
      </c>
      <c r="J31" s="51" t="s">
        <v>216</v>
      </c>
    </row>
    <row r="32" spans="4:19">
      <c r="D32" s="120">
        <v>18</v>
      </c>
      <c r="E32" s="123"/>
      <c r="F32" s="123"/>
      <c r="G32" s="125" t="s">
        <v>186</v>
      </c>
      <c r="H32" s="50" t="s">
        <v>187</v>
      </c>
      <c r="I32" s="50" t="s">
        <v>233</v>
      </c>
      <c r="J32" s="51" t="s">
        <v>189</v>
      </c>
    </row>
    <row r="33" spans="4:10">
      <c r="D33" s="121"/>
      <c r="E33" s="123"/>
      <c r="F33" s="123"/>
      <c r="G33" s="123"/>
      <c r="H33" s="50" t="s">
        <v>190</v>
      </c>
      <c r="I33" s="50" t="s">
        <v>234</v>
      </c>
      <c r="J33" s="51" t="s">
        <v>189</v>
      </c>
    </row>
    <row r="34" spans="4:10">
      <c r="D34" s="121"/>
      <c r="E34" s="123"/>
      <c r="F34" s="123"/>
      <c r="G34" s="123"/>
      <c r="H34" s="125" t="s">
        <v>192</v>
      </c>
      <c r="I34" s="125" t="s">
        <v>235</v>
      </c>
      <c r="J34" s="125" t="s">
        <v>189</v>
      </c>
    </row>
    <row r="35" spans="4:10">
      <c r="D35" s="122"/>
      <c r="E35" s="124"/>
      <c r="F35" s="124"/>
      <c r="G35" s="124"/>
      <c r="H35" s="124"/>
      <c r="I35" s="124"/>
      <c r="J35" s="124"/>
    </row>
    <row r="36" spans="4:10">
      <c r="D36" s="52">
        <v>19</v>
      </c>
      <c r="E36" s="52" t="s">
        <v>34</v>
      </c>
      <c r="F36" s="36" t="s">
        <v>220</v>
      </c>
      <c r="G36" s="36"/>
      <c r="H36" s="36"/>
      <c r="I36" s="36"/>
      <c r="J36" s="54" t="s">
        <v>181</v>
      </c>
    </row>
  </sheetData>
  <mergeCells count="37">
    <mergeCell ref="J34:J35"/>
    <mergeCell ref="I34:I35"/>
    <mergeCell ref="G30:G31"/>
    <mergeCell ref="H30:H31"/>
    <mergeCell ref="E21:E28"/>
    <mergeCell ref="F21:F28"/>
    <mergeCell ref="G24:G26"/>
    <mergeCell ref="G27:G28"/>
    <mergeCell ref="H27:H28"/>
    <mergeCell ref="G21:G23"/>
    <mergeCell ref="H34:H35"/>
    <mergeCell ref="G32:G35"/>
    <mergeCell ref="J22:J23"/>
    <mergeCell ref="I22:I23"/>
    <mergeCell ref="E8:E11"/>
    <mergeCell ref="F8:F11"/>
    <mergeCell ref="G10:G11"/>
    <mergeCell ref="H10:H11"/>
    <mergeCell ref="E12:E14"/>
    <mergeCell ref="F12:F14"/>
    <mergeCell ref="H13:H14"/>
    <mergeCell ref="H16:H17"/>
    <mergeCell ref="E29:E35"/>
    <mergeCell ref="F29:F35"/>
    <mergeCell ref="H22:H23"/>
    <mergeCell ref="G13:G14"/>
    <mergeCell ref="E19:E20"/>
    <mergeCell ref="F19:F20"/>
    <mergeCell ref="E15:E17"/>
    <mergeCell ref="F15:F17"/>
    <mergeCell ref="G16:G17"/>
    <mergeCell ref="D24:D26"/>
    <mergeCell ref="D30:D31"/>
    <mergeCell ref="D32:D35"/>
    <mergeCell ref="D8:D9"/>
    <mergeCell ref="D10:D11"/>
    <mergeCell ref="D21:D23"/>
  </mergeCells>
  <dataValidations count="2">
    <dataValidation type="list" allowBlank="1" showInputMessage="1" showErrorMessage="1" sqref="P11:P29" xr:uid="{E58D6F52-3E88-4939-A831-67127FE88EB5}">
      <formula1>"N,E,D,I"</formula1>
    </dataValidation>
    <dataValidation type="list" allowBlank="1" showInputMessage="1" showErrorMessage="1" sqref="Q11:Q29" xr:uid="{FD355864-292E-4D1F-8752-17C7DA2256D5}">
      <formula1>"〇,×"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A60B-B4C6-488C-B925-CD5E907FC43E}">
  <dimension ref="A2:N399"/>
  <sheetViews>
    <sheetView zoomScale="70" zoomScaleNormal="70" workbookViewId="0">
      <selection activeCell="B2" sqref="B2:C2"/>
    </sheetView>
  </sheetViews>
  <sheetFormatPr defaultRowHeight="15"/>
  <cols>
    <col min="5" max="5" width="6.85546875" customWidth="1"/>
    <col min="6" max="6" width="29.28515625" style="66" customWidth="1"/>
    <col min="7" max="7" width="53.5703125" customWidth="1"/>
    <col min="8" max="8" width="67.7109375" style="66" customWidth="1"/>
    <col min="11" max="11" width="20" customWidth="1"/>
    <col min="12" max="12" width="12.7109375" customWidth="1"/>
    <col min="13" max="13" width="18.42578125" customWidth="1"/>
    <col min="14" max="14" width="12.85546875" customWidth="1"/>
  </cols>
  <sheetData>
    <row r="2" spans="1:14" ht="15.75">
      <c r="A2" s="1"/>
      <c r="B2" s="1" t="s">
        <v>264</v>
      </c>
      <c r="C2" s="1"/>
      <c r="D2" s="1"/>
      <c r="E2" s="1"/>
      <c r="F2" s="55"/>
      <c r="G2" s="1"/>
      <c r="H2" s="55"/>
    </row>
    <row r="3" spans="1:14" ht="15.75">
      <c r="A3" s="1"/>
      <c r="B3" s="1"/>
      <c r="C3" s="1"/>
      <c r="D3" s="1"/>
      <c r="E3" s="1"/>
      <c r="F3" s="55"/>
      <c r="G3" s="1"/>
      <c r="H3" s="55"/>
    </row>
    <row r="4" spans="1:14" ht="15.75">
      <c r="A4" s="1"/>
      <c r="B4" s="1"/>
      <c r="C4" s="1"/>
      <c r="D4" s="1"/>
      <c r="E4" s="1"/>
      <c r="F4" s="55"/>
      <c r="G4" s="55"/>
      <c r="H4" s="55"/>
      <c r="J4" s="1" t="s">
        <v>237</v>
      </c>
      <c r="K4" s="1"/>
      <c r="L4" s="1"/>
      <c r="M4" s="1"/>
      <c r="N4" s="1"/>
    </row>
    <row r="5" spans="1:14" ht="15.75">
      <c r="A5" s="1"/>
      <c r="B5" s="1"/>
      <c r="C5" s="1"/>
      <c r="D5" s="1"/>
      <c r="E5" s="1"/>
      <c r="F5" s="55"/>
      <c r="G5" s="55"/>
      <c r="H5" s="55"/>
      <c r="J5" s="1"/>
      <c r="K5" s="1"/>
      <c r="L5" s="1"/>
      <c r="M5" s="1"/>
      <c r="N5" s="1"/>
    </row>
    <row r="6" spans="1:14" ht="15.75">
      <c r="A6" s="1"/>
      <c r="B6" s="1"/>
      <c r="C6" s="1"/>
      <c r="D6" s="56" t="s">
        <v>43</v>
      </c>
      <c r="E6" s="57" t="s">
        <v>44</v>
      </c>
      <c r="F6" s="57" t="s">
        <v>238</v>
      </c>
      <c r="G6" s="57" t="s">
        <v>239</v>
      </c>
      <c r="H6" s="57" t="s">
        <v>240</v>
      </c>
      <c r="J6" s="58" t="s">
        <v>241</v>
      </c>
      <c r="K6" s="58" t="s">
        <v>242</v>
      </c>
      <c r="L6" s="59" t="s">
        <v>243</v>
      </c>
      <c r="M6" s="59" t="s">
        <v>244</v>
      </c>
      <c r="N6" s="59" t="s">
        <v>245</v>
      </c>
    </row>
    <row r="7" spans="1:14" ht="50.25" customHeight="1">
      <c r="A7" s="1"/>
      <c r="B7" s="1"/>
      <c r="D7" s="60">
        <v>1</v>
      </c>
      <c r="E7" s="60" t="s">
        <v>22</v>
      </c>
      <c r="F7" s="61" t="s">
        <v>56</v>
      </c>
      <c r="G7" s="62" t="s">
        <v>246</v>
      </c>
      <c r="H7" s="62" t="s">
        <v>247</v>
      </c>
      <c r="J7" s="63">
        <v>1</v>
      </c>
      <c r="K7" s="63" t="s">
        <v>169</v>
      </c>
      <c r="L7" s="63"/>
      <c r="M7" s="64"/>
      <c r="N7" s="64"/>
    </row>
    <row r="8" spans="1:14" ht="30.4" customHeight="1">
      <c r="A8" s="1"/>
      <c r="B8" s="1"/>
      <c r="C8" s="1"/>
      <c r="D8" s="60">
        <v>2</v>
      </c>
      <c r="E8" s="60" t="s">
        <v>24</v>
      </c>
      <c r="F8" s="61" t="s">
        <v>255</v>
      </c>
      <c r="G8" s="62" t="s">
        <v>262</v>
      </c>
      <c r="H8" s="62" t="s">
        <v>261</v>
      </c>
      <c r="J8" s="63">
        <v>2</v>
      </c>
      <c r="K8" s="63" t="s">
        <v>169</v>
      </c>
      <c r="L8" s="63"/>
      <c r="M8" s="64"/>
      <c r="N8" s="64"/>
    </row>
    <row r="9" spans="1:14" ht="30.4" customHeight="1">
      <c r="A9" s="1"/>
      <c r="B9" s="1"/>
      <c r="C9" s="1"/>
      <c r="D9" s="60">
        <v>3</v>
      </c>
      <c r="E9" s="1" t="s">
        <v>25</v>
      </c>
      <c r="F9" s="65" t="s">
        <v>133</v>
      </c>
      <c r="G9" s="62" t="s">
        <v>248</v>
      </c>
      <c r="H9" s="62" t="s">
        <v>249</v>
      </c>
      <c r="J9" s="63">
        <v>3</v>
      </c>
      <c r="K9" s="63" t="s">
        <v>169</v>
      </c>
      <c r="L9" s="63"/>
      <c r="M9" s="64"/>
      <c r="N9" s="64"/>
    </row>
    <row r="10" spans="1:14" ht="30.4" customHeight="1">
      <c r="A10" s="1"/>
      <c r="B10" s="1"/>
      <c r="C10" s="1"/>
      <c r="D10" s="60">
        <v>4</v>
      </c>
      <c r="E10" s="60" t="s">
        <v>26</v>
      </c>
      <c r="F10" s="65" t="s">
        <v>40</v>
      </c>
      <c r="G10" s="62" t="s">
        <v>256</v>
      </c>
      <c r="H10" s="62" t="s">
        <v>250</v>
      </c>
      <c r="J10" s="63">
        <v>4</v>
      </c>
      <c r="K10" s="63" t="s">
        <v>169</v>
      </c>
      <c r="L10" s="63"/>
      <c r="M10" s="64"/>
      <c r="N10" s="64"/>
    </row>
    <row r="11" spans="1:14" ht="30.4" customHeight="1">
      <c r="A11" s="1"/>
      <c r="B11" s="1"/>
      <c r="C11" s="1"/>
      <c r="D11" s="60">
        <v>5</v>
      </c>
      <c r="E11" s="60" t="s">
        <v>27</v>
      </c>
      <c r="F11" s="65" t="s">
        <v>41</v>
      </c>
      <c r="G11" s="62" t="s">
        <v>251</v>
      </c>
      <c r="H11" s="62" t="s">
        <v>257</v>
      </c>
      <c r="J11" s="63">
        <v>5</v>
      </c>
      <c r="K11" s="63" t="s">
        <v>169</v>
      </c>
      <c r="L11" s="63"/>
      <c r="M11" s="64"/>
      <c r="N11" s="64"/>
    </row>
    <row r="12" spans="1:14" ht="30.4" customHeight="1">
      <c r="A12" s="1"/>
      <c r="B12" s="1"/>
      <c r="C12" s="1"/>
      <c r="D12" s="60">
        <v>6</v>
      </c>
      <c r="E12" s="60" t="s">
        <v>28</v>
      </c>
      <c r="F12" s="65" t="s">
        <v>29</v>
      </c>
      <c r="G12" s="62" t="s">
        <v>252</v>
      </c>
      <c r="H12" s="62" t="s">
        <v>253</v>
      </c>
      <c r="J12" s="63">
        <v>6</v>
      </c>
      <c r="K12" s="63" t="s">
        <v>169</v>
      </c>
      <c r="L12" s="63"/>
      <c r="M12" s="64"/>
      <c r="N12" s="64"/>
    </row>
    <row r="15" spans="1:14">
      <c r="B15" t="s">
        <v>254</v>
      </c>
    </row>
    <row r="17" spans="4:4" ht="24" customHeight="1">
      <c r="D17" s="67">
        <v>1</v>
      </c>
    </row>
    <row r="18" spans="4:4" ht="13.15" customHeight="1"/>
    <row r="19" spans="4:4" ht="13.15" customHeight="1"/>
    <row r="20" spans="4:4" ht="13.15" customHeight="1"/>
    <row r="21" spans="4:4" ht="13.15" customHeight="1"/>
    <row r="22" spans="4:4" ht="13.15" customHeight="1"/>
    <row r="23" spans="4:4" ht="13.15" customHeight="1"/>
    <row r="24" spans="4:4" ht="13.15" customHeight="1"/>
    <row r="25" spans="4:4" ht="13.15" customHeight="1"/>
    <row r="26" spans="4:4" ht="13.15" customHeight="1"/>
    <row r="27" spans="4:4" ht="13.15" customHeight="1"/>
    <row r="28" spans="4:4" ht="13.15" customHeight="1"/>
    <row r="48" spans="7:7">
      <c r="G48" s="33"/>
    </row>
    <row r="56" spans="4:7" ht="18.75">
      <c r="D56" s="67">
        <v>2</v>
      </c>
    </row>
    <row r="62" spans="4:7">
      <c r="G62" s="68"/>
    </row>
    <row r="63" spans="4:7">
      <c r="G63" s="33"/>
    </row>
    <row r="64" spans="4:7">
      <c r="G64" s="33"/>
    </row>
    <row r="65" spans="7:7">
      <c r="G65" s="33"/>
    </row>
    <row r="66" spans="7:7">
      <c r="G66" s="33"/>
    </row>
    <row r="67" spans="7:7">
      <c r="G67" s="33"/>
    </row>
    <row r="68" spans="7:7">
      <c r="G68" s="33"/>
    </row>
    <row r="69" spans="7:7">
      <c r="G69" s="33"/>
    </row>
    <row r="70" spans="7:7">
      <c r="G70" s="33"/>
    </row>
    <row r="71" spans="7:7">
      <c r="G71" s="33"/>
    </row>
    <row r="72" spans="7:7">
      <c r="G72" s="33"/>
    </row>
    <row r="73" spans="7:7">
      <c r="G73" s="33"/>
    </row>
    <row r="74" spans="7:7">
      <c r="G74" s="33"/>
    </row>
    <row r="75" spans="7:7">
      <c r="G75" s="33"/>
    </row>
    <row r="76" spans="7:7">
      <c r="G76" s="33"/>
    </row>
    <row r="77" spans="7:7">
      <c r="G77" s="33"/>
    </row>
    <row r="78" spans="7:7">
      <c r="G78" s="33"/>
    </row>
    <row r="79" spans="7:7">
      <c r="G79" s="33"/>
    </row>
    <row r="80" spans="7:7">
      <c r="G80" s="33"/>
    </row>
    <row r="81" spans="4:7">
      <c r="G81" s="33"/>
    </row>
    <row r="82" spans="4:7">
      <c r="G82" s="33"/>
    </row>
    <row r="83" spans="4:7">
      <c r="G83" s="33"/>
    </row>
    <row r="84" spans="4:7">
      <c r="G84" s="33"/>
    </row>
    <row r="85" spans="4:7">
      <c r="G85" s="33"/>
    </row>
    <row r="86" spans="4:7">
      <c r="G86" s="33"/>
    </row>
    <row r="87" spans="4:7">
      <c r="G87" s="33"/>
    </row>
    <row r="88" spans="4:7">
      <c r="G88" s="33"/>
    </row>
    <row r="89" spans="4:7">
      <c r="G89" s="33"/>
    </row>
    <row r="90" spans="4:7">
      <c r="G90" s="33"/>
    </row>
    <row r="93" spans="4:7">
      <c r="D93" s="69"/>
    </row>
    <row r="97" spans="4:8" ht="18.75">
      <c r="D97" s="67">
        <v>3</v>
      </c>
    </row>
    <row r="105" spans="4:8">
      <c r="G105" s="68"/>
      <c r="H105" s="70"/>
    </row>
    <row r="136" spans="4:4" ht="18.75">
      <c r="D136" s="67">
        <v>4</v>
      </c>
    </row>
    <row r="149" spans="7:7">
      <c r="G149" s="68"/>
    </row>
    <row r="150" spans="7:7">
      <c r="G150" s="33"/>
    </row>
    <row r="151" spans="7:7">
      <c r="G151" s="33"/>
    </row>
    <row r="152" spans="7:7">
      <c r="G152" s="33"/>
    </row>
    <row r="153" spans="7:7">
      <c r="G153" s="33"/>
    </row>
    <row r="154" spans="7:7">
      <c r="G154" s="33"/>
    </row>
    <row r="155" spans="7:7">
      <c r="G155" s="33"/>
    </row>
    <row r="156" spans="7:7">
      <c r="G156" s="33"/>
    </row>
    <row r="157" spans="7:7">
      <c r="G157" s="33"/>
    </row>
    <row r="158" spans="7:7">
      <c r="G158" s="33"/>
    </row>
    <row r="159" spans="7:7">
      <c r="G159" s="33"/>
    </row>
    <row r="160" spans="7:7">
      <c r="G160" s="33"/>
    </row>
    <row r="161" spans="4:7">
      <c r="G161" s="33"/>
    </row>
    <row r="174" spans="4:7" ht="18.75">
      <c r="D174" s="67">
        <v>5</v>
      </c>
    </row>
    <row r="191" spans="7:7">
      <c r="G191" s="33"/>
    </row>
    <row r="192" spans="7:7">
      <c r="G192" s="33"/>
    </row>
    <row r="193" spans="7:7">
      <c r="G193" s="33"/>
    </row>
    <row r="194" spans="7:7">
      <c r="G194" s="33"/>
    </row>
    <row r="195" spans="7:7">
      <c r="G195" s="33"/>
    </row>
    <row r="196" spans="7:7">
      <c r="G196" s="33"/>
    </row>
    <row r="197" spans="7:7">
      <c r="G197" s="33"/>
    </row>
    <row r="198" spans="7:7">
      <c r="G198" s="33"/>
    </row>
    <row r="199" spans="7:7">
      <c r="G199" s="33"/>
    </row>
    <row r="200" spans="7:7">
      <c r="G200" s="33"/>
    </row>
    <row r="201" spans="7:7">
      <c r="G201" s="33"/>
    </row>
    <row r="213" spans="4:8" ht="18.75">
      <c r="D213" s="67"/>
    </row>
    <row r="218" spans="4:8" ht="18.75">
      <c r="H218" s="71"/>
    </row>
    <row r="221" spans="4:8" ht="18.75">
      <c r="D221" s="67">
        <v>6</v>
      </c>
    </row>
    <row r="230" spans="7:7">
      <c r="G230" s="68"/>
    </row>
    <row r="231" spans="7:7">
      <c r="G231" s="33"/>
    </row>
    <row r="232" spans="7:7">
      <c r="G232" s="33"/>
    </row>
    <row r="233" spans="7:7">
      <c r="G233" s="33"/>
    </row>
    <row r="234" spans="7:7">
      <c r="G234" s="33"/>
    </row>
    <row r="235" spans="7:7">
      <c r="G235" s="33"/>
    </row>
    <row r="236" spans="7:7">
      <c r="G236" s="33"/>
    </row>
    <row r="237" spans="7:7">
      <c r="G237" s="33"/>
    </row>
    <row r="238" spans="7:7">
      <c r="G238" s="33"/>
    </row>
    <row r="239" spans="7:7">
      <c r="G239" s="33"/>
    </row>
    <row r="240" spans="7:7">
      <c r="G240" s="33"/>
    </row>
    <row r="241" spans="7:7">
      <c r="G241" s="33"/>
    </row>
    <row r="242" spans="7:7">
      <c r="G242" s="33"/>
    </row>
    <row r="243" spans="7:7">
      <c r="G243" s="33"/>
    </row>
    <row r="244" spans="7:7">
      <c r="G244" s="33"/>
    </row>
    <row r="245" spans="7:7">
      <c r="G245" s="33"/>
    </row>
    <row r="246" spans="7:7">
      <c r="G246" s="33"/>
    </row>
    <row r="247" spans="7:7">
      <c r="G247" s="33"/>
    </row>
    <row r="248" spans="7:7">
      <c r="G248" s="33"/>
    </row>
    <row r="249" spans="7:7">
      <c r="G249" s="33"/>
    </row>
    <row r="250" spans="7:7">
      <c r="G250" s="33"/>
    </row>
    <row r="251" spans="7:7">
      <c r="G251" s="33"/>
    </row>
    <row r="252" spans="7:7">
      <c r="G252" s="33"/>
    </row>
    <row r="253" spans="7:7">
      <c r="G253" s="33"/>
    </row>
    <row r="254" spans="7:7">
      <c r="G254" s="33"/>
    </row>
    <row r="260" spans="4:4">
      <c r="D260" s="69">
        <v>7</v>
      </c>
    </row>
    <row r="273" spans="7:7">
      <c r="G273" s="33"/>
    </row>
    <row r="300" spans="4:4">
      <c r="D300" s="69">
        <v>8</v>
      </c>
    </row>
    <row r="338" spans="4:4">
      <c r="D338" s="69"/>
    </row>
    <row r="343" spans="4:4">
      <c r="D343" s="69">
        <v>9</v>
      </c>
    </row>
    <row r="399" spans="4:4" ht="18.75">
      <c r="D399" s="67">
        <v>10</v>
      </c>
    </row>
  </sheetData>
  <dataValidations count="2">
    <dataValidation type="list" allowBlank="1" showInputMessage="1" showErrorMessage="1" sqref="L7:L12" xr:uid="{784AAEAB-6C4F-4B40-871C-3855A1A4C331}">
      <formula1>"〇,×"</formula1>
    </dataValidation>
    <dataValidation type="list" allowBlank="1" showInputMessage="1" showErrorMessage="1" sqref="K7:K12" xr:uid="{8DD16B83-0C5D-4550-AAE5-D2F97FE778B2}">
      <formula1>"N,E,D,I"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B9C2-2A5D-476A-B86F-94386F8957C6}">
  <dimension ref="A2:N398"/>
  <sheetViews>
    <sheetView zoomScale="85" zoomScaleNormal="85" workbookViewId="0">
      <selection activeCell="K16" sqref="K16"/>
    </sheetView>
  </sheetViews>
  <sheetFormatPr defaultRowHeight="15"/>
  <cols>
    <col min="5" max="5" width="6.85546875" customWidth="1"/>
    <col min="6" max="6" width="29.28515625" style="66" customWidth="1"/>
    <col min="7" max="7" width="53.5703125" customWidth="1"/>
    <col min="8" max="8" width="67.7109375" style="66" customWidth="1"/>
    <col min="11" max="11" width="20" customWidth="1"/>
    <col min="12" max="12" width="12.7109375" customWidth="1"/>
    <col min="13" max="13" width="18.42578125" customWidth="1"/>
    <col min="14" max="14" width="12.85546875" customWidth="1"/>
  </cols>
  <sheetData>
    <row r="2" spans="1:14" ht="15.75">
      <c r="A2" s="1"/>
      <c r="B2" s="1" t="s">
        <v>263</v>
      </c>
      <c r="C2" s="1"/>
      <c r="D2" s="1"/>
      <c r="E2" s="1"/>
      <c r="F2" s="55"/>
      <c r="G2" s="1"/>
      <c r="H2" s="55"/>
    </row>
    <row r="3" spans="1:14" ht="15.75">
      <c r="A3" s="1"/>
      <c r="B3" s="1"/>
      <c r="C3" s="1"/>
      <c r="D3" s="1"/>
      <c r="E3" s="1"/>
      <c r="F3" s="55"/>
      <c r="G3" s="1"/>
      <c r="H3" s="55"/>
    </row>
    <row r="4" spans="1:14" ht="15.75">
      <c r="A4" s="1"/>
      <c r="B4" s="1"/>
      <c r="C4" s="1"/>
      <c r="D4" s="1"/>
      <c r="E4" s="1"/>
      <c r="F4" s="55"/>
      <c r="G4" s="55"/>
      <c r="H4" s="55"/>
      <c r="J4" s="1" t="s">
        <v>237</v>
      </c>
      <c r="K4" s="1"/>
      <c r="L4" s="1"/>
      <c r="M4" s="1"/>
      <c r="N4" s="1"/>
    </row>
    <row r="5" spans="1:14" ht="15.75">
      <c r="A5" s="1"/>
      <c r="B5" s="1"/>
      <c r="C5" s="1"/>
      <c r="D5" s="1"/>
      <c r="E5" s="1"/>
      <c r="F5" s="55"/>
      <c r="G5" s="55"/>
      <c r="H5" s="55"/>
      <c r="J5" s="1"/>
      <c r="K5" s="1"/>
      <c r="L5" s="1"/>
      <c r="M5" s="1"/>
      <c r="N5" s="1"/>
    </row>
    <row r="6" spans="1:14" ht="15.75">
      <c r="A6" s="1"/>
      <c r="B6" s="1"/>
      <c r="C6" s="1"/>
      <c r="D6" s="56" t="s">
        <v>43</v>
      </c>
      <c r="E6" s="57" t="s">
        <v>44</v>
      </c>
      <c r="F6" s="57" t="s">
        <v>238</v>
      </c>
      <c r="G6" s="57" t="s">
        <v>239</v>
      </c>
      <c r="H6" s="57" t="s">
        <v>240</v>
      </c>
      <c r="J6" s="58" t="s">
        <v>241</v>
      </c>
      <c r="K6" s="58" t="s">
        <v>242</v>
      </c>
      <c r="L6" s="59" t="s">
        <v>243</v>
      </c>
      <c r="M6" s="59" t="s">
        <v>244</v>
      </c>
      <c r="N6" s="59" t="s">
        <v>245</v>
      </c>
    </row>
    <row r="7" spans="1:14" ht="50.25" customHeight="1">
      <c r="A7" s="1"/>
      <c r="B7" s="1"/>
      <c r="D7" s="60">
        <v>1</v>
      </c>
      <c r="E7" s="60" t="s">
        <v>22</v>
      </c>
      <c r="F7" s="61" t="s">
        <v>56</v>
      </c>
      <c r="G7" s="62" t="s">
        <v>246</v>
      </c>
      <c r="H7" s="62" t="s">
        <v>247</v>
      </c>
      <c r="J7" s="63">
        <v>1</v>
      </c>
      <c r="K7" s="63" t="s">
        <v>169</v>
      </c>
      <c r="L7" s="63"/>
      <c r="M7" s="64"/>
      <c r="N7" s="64"/>
    </row>
    <row r="8" spans="1:14" ht="30.4" customHeight="1">
      <c r="A8" s="1"/>
      <c r="B8" s="1"/>
      <c r="C8" s="1"/>
      <c r="D8" s="60">
        <v>2</v>
      </c>
      <c r="E8" s="1" t="s">
        <v>24</v>
      </c>
      <c r="F8" s="65" t="s">
        <v>133</v>
      </c>
      <c r="G8" s="62" t="s">
        <v>248</v>
      </c>
      <c r="H8" s="62" t="s">
        <v>249</v>
      </c>
      <c r="J8" s="63">
        <v>2</v>
      </c>
      <c r="K8" s="63" t="s">
        <v>169</v>
      </c>
      <c r="L8" s="63"/>
      <c r="M8" s="64"/>
      <c r="N8" s="64"/>
    </row>
    <row r="9" spans="1:14" ht="30.4" customHeight="1">
      <c r="A9" s="1"/>
      <c r="B9" s="1"/>
      <c r="C9" s="1"/>
      <c r="D9" s="60">
        <v>3</v>
      </c>
      <c r="E9" s="60" t="s">
        <v>25</v>
      </c>
      <c r="F9" s="65" t="s">
        <v>40</v>
      </c>
      <c r="G9" s="62" t="s">
        <v>256</v>
      </c>
      <c r="H9" s="62" t="s">
        <v>250</v>
      </c>
      <c r="J9" s="63">
        <v>3</v>
      </c>
      <c r="K9" s="63" t="s">
        <v>169</v>
      </c>
      <c r="L9" s="63"/>
      <c r="M9" s="64"/>
      <c r="N9" s="64"/>
    </row>
    <row r="10" spans="1:14" ht="30.4" customHeight="1">
      <c r="A10" s="1"/>
      <c r="B10" s="1"/>
      <c r="C10" s="1"/>
      <c r="D10" s="60">
        <v>4</v>
      </c>
      <c r="E10" s="60" t="s">
        <v>26</v>
      </c>
      <c r="F10" s="65" t="s">
        <v>41</v>
      </c>
      <c r="G10" s="62" t="s">
        <v>251</v>
      </c>
      <c r="H10" s="62" t="s">
        <v>257</v>
      </c>
      <c r="J10" s="63">
        <v>4</v>
      </c>
      <c r="K10" s="63" t="s">
        <v>169</v>
      </c>
      <c r="L10" s="63"/>
      <c r="M10" s="64"/>
      <c r="N10" s="64"/>
    </row>
    <row r="11" spans="1:14" ht="30.4" customHeight="1">
      <c r="A11" s="1"/>
      <c r="B11" s="1"/>
      <c r="C11" s="1"/>
      <c r="D11" s="60">
        <v>5</v>
      </c>
      <c r="E11" s="60" t="s">
        <v>27</v>
      </c>
      <c r="F11" s="65" t="s">
        <v>29</v>
      </c>
      <c r="G11" s="62" t="s">
        <v>252</v>
      </c>
      <c r="H11" s="62" t="s">
        <v>253</v>
      </c>
      <c r="J11" s="63">
        <v>5</v>
      </c>
      <c r="K11" s="63" t="s">
        <v>169</v>
      </c>
      <c r="L11" s="63"/>
      <c r="M11" s="64"/>
      <c r="N11" s="64"/>
    </row>
    <row r="14" spans="1:14">
      <c r="B14" t="s">
        <v>254</v>
      </c>
    </row>
    <row r="16" spans="1:14" ht="24" customHeight="1">
      <c r="D16" s="67">
        <v>1</v>
      </c>
    </row>
    <row r="17" ht="13.15" customHeight="1"/>
    <row r="18" ht="13.15" customHeight="1"/>
    <row r="19" ht="13.15" customHeight="1"/>
    <row r="20" ht="13.15" customHeight="1"/>
    <row r="21" ht="13.15" customHeight="1"/>
    <row r="22" ht="13.15" customHeight="1"/>
    <row r="23" ht="13.15" customHeight="1"/>
    <row r="24" ht="13.15" customHeight="1"/>
    <row r="25" ht="13.15" customHeight="1"/>
    <row r="26" ht="13.15" customHeight="1"/>
    <row r="27" ht="13.15" customHeight="1"/>
    <row r="47" spans="7:7">
      <c r="G47" s="33"/>
    </row>
    <row r="55" spans="4:7" ht="18.75">
      <c r="D55" s="67">
        <v>2</v>
      </c>
    </row>
    <row r="61" spans="4:7">
      <c r="G61" s="68"/>
    </row>
    <row r="62" spans="4:7">
      <c r="G62" s="33"/>
    </row>
    <row r="63" spans="4:7">
      <c r="G63" s="33"/>
    </row>
    <row r="64" spans="4:7">
      <c r="G64" s="33"/>
    </row>
    <row r="65" spans="7:7">
      <c r="G65" s="33"/>
    </row>
    <row r="66" spans="7:7">
      <c r="G66" s="33"/>
    </row>
    <row r="67" spans="7:7">
      <c r="G67" s="33"/>
    </row>
    <row r="68" spans="7:7">
      <c r="G68" s="33"/>
    </row>
    <row r="69" spans="7:7">
      <c r="G69" s="33"/>
    </row>
    <row r="70" spans="7:7">
      <c r="G70" s="33"/>
    </row>
    <row r="71" spans="7:7">
      <c r="G71" s="33"/>
    </row>
    <row r="72" spans="7:7">
      <c r="G72" s="33"/>
    </row>
    <row r="73" spans="7:7">
      <c r="G73" s="33"/>
    </row>
    <row r="74" spans="7:7">
      <c r="G74" s="33"/>
    </row>
    <row r="75" spans="7:7">
      <c r="G75" s="33"/>
    </row>
    <row r="76" spans="7:7">
      <c r="G76" s="33"/>
    </row>
    <row r="77" spans="7:7">
      <c r="G77" s="33"/>
    </row>
    <row r="78" spans="7:7">
      <c r="G78" s="33"/>
    </row>
    <row r="79" spans="7:7">
      <c r="G79" s="33"/>
    </row>
    <row r="80" spans="7:7">
      <c r="G80" s="33"/>
    </row>
    <row r="81" spans="4:7">
      <c r="G81" s="33"/>
    </row>
    <row r="82" spans="4:7">
      <c r="G82" s="33"/>
    </row>
    <row r="83" spans="4:7">
      <c r="G83" s="33"/>
    </row>
    <row r="84" spans="4:7">
      <c r="G84" s="33"/>
    </row>
    <row r="85" spans="4:7">
      <c r="G85" s="33"/>
    </row>
    <row r="86" spans="4:7">
      <c r="G86" s="33"/>
    </row>
    <row r="87" spans="4:7">
      <c r="G87" s="33"/>
    </row>
    <row r="88" spans="4:7">
      <c r="G88" s="33"/>
    </row>
    <row r="89" spans="4:7">
      <c r="G89" s="33"/>
    </row>
    <row r="92" spans="4:7">
      <c r="D92" s="69"/>
    </row>
    <row r="96" spans="4:7" ht="18.75">
      <c r="D96" s="67">
        <v>3</v>
      </c>
    </row>
    <row r="104" spans="7:8">
      <c r="G104" s="68"/>
      <c r="H104" s="70"/>
    </row>
    <row r="135" spans="4:4" ht="18.75">
      <c r="D135" s="67">
        <v>4</v>
      </c>
    </row>
    <row r="148" spans="7:7">
      <c r="G148" s="68"/>
    </row>
    <row r="149" spans="7:7">
      <c r="G149" s="33"/>
    </row>
    <row r="150" spans="7:7">
      <c r="G150" s="33"/>
    </row>
    <row r="151" spans="7:7">
      <c r="G151" s="33"/>
    </row>
    <row r="152" spans="7:7">
      <c r="G152" s="33"/>
    </row>
    <row r="153" spans="7:7">
      <c r="G153" s="33"/>
    </row>
    <row r="154" spans="7:7">
      <c r="G154" s="33"/>
    </row>
    <row r="155" spans="7:7">
      <c r="G155" s="33"/>
    </row>
    <row r="156" spans="7:7">
      <c r="G156" s="33"/>
    </row>
    <row r="157" spans="7:7">
      <c r="G157" s="33"/>
    </row>
    <row r="158" spans="7:7">
      <c r="G158" s="33"/>
    </row>
    <row r="159" spans="7:7">
      <c r="G159" s="33"/>
    </row>
    <row r="160" spans="7:7">
      <c r="G160" s="33"/>
    </row>
    <row r="173" spans="4:4" ht="18.75">
      <c r="D173" s="67">
        <v>5</v>
      </c>
    </row>
    <row r="190" spans="7:7">
      <c r="G190" s="33"/>
    </row>
    <row r="191" spans="7:7">
      <c r="G191" s="33"/>
    </row>
    <row r="192" spans="7:7">
      <c r="G192" s="33"/>
    </row>
    <row r="193" spans="7:7">
      <c r="G193" s="33"/>
    </row>
    <row r="194" spans="7:7">
      <c r="G194" s="33"/>
    </row>
    <row r="195" spans="7:7">
      <c r="G195" s="33"/>
    </row>
    <row r="196" spans="7:7">
      <c r="G196" s="33"/>
    </row>
    <row r="197" spans="7:7">
      <c r="G197" s="33"/>
    </row>
    <row r="198" spans="7:7">
      <c r="G198" s="33"/>
    </row>
    <row r="199" spans="7:7">
      <c r="G199" s="33"/>
    </row>
    <row r="200" spans="7:7">
      <c r="G200" s="33"/>
    </row>
    <row r="212" spans="4:8" ht="18.75">
      <c r="D212" s="67"/>
    </row>
    <row r="217" spans="4:8" ht="18.75">
      <c r="H217" s="71"/>
    </row>
    <row r="220" spans="4:8" ht="18.75">
      <c r="D220" s="67">
        <v>6</v>
      </c>
    </row>
    <row r="229" spans="7:7">
      <c r="G229" s="68"/>
    </row>
    <row r="230" spans="7:7">
      <c r="G230" s="33"/>
    </row>
    <row r="231" spans="7:7">
      <c r="G231" s="33"/>
    </row>
    <row r="232" spans="7:7">
      <c r="G232" s="33"/>
    </row>
    <row r="233" spans="7:7">
      <c r="G233" s="33"/>
    </row>
    <row r="234" spans="7:7">
      <c r="G234" s="33"/>
    </row>
    <row r="235" spans="7:7">
      <c r="G235" s="33"/>
    </row>
    <row r="236" spans="7:7">
      <c r="G236" s="33"/>
    </row>
    <row r="237" spans="7:7">
      <c r="G237" s="33"/>
    </row>
    <row r="238" spans="7:7">
      <c r="G238" s="33"/>
    </row>
    <row r="239" spans="7:7">
      <c r="G239" s="33"/>
    </row>
    <row r="240" spans="7:7">
      <c r="G240" s="33"/>
    </row>
    <row r="241" spans="7:7">
      <c r="G241" s="33"/>
    </row>
    <row r="242" spans="7:7">
      <c r="G242" s="33"/>
    </row>
    <row r="243" spans="7:7">
      <c r="G243" s="33"/>
    </row>
    <row r="244" spans="7:7">
      <c r="G244" s="33"/>
    </row>
    <row r="245" spans="7:7">
      <c r="G245" s="33"/>
    </row>
    <row r="246" spans="7:7">
      <c r="G246" s="33"/>
    </row>
    <row r="247" spans="7:7">
      <c r="G247" s="33"/>
    </row>
    <row r="248" spans="7:7">
      <c r="G248" s="33"/>
    </row>
    <row r="249" spans="7:7">
      <c r="G249" s="33"/>
    </row>
    <row r="250" spans="7:7">
      <c r="G250" s="33"/>
    </row>
    <row r="251" spans="7:7">
      <c r="G251" s="33"/>
    </row>
    <row r="252" spans="7:7">
      <c r="G252" s="33"/>
    </row>
    <row r="253" spans="7:7">
      <c r="G253" s="33"/>
    </row>
    <row r="259" spans="4:7">
      <c r="D259" s="69">
        <v>7</v>
      </c>
    </row>
    <row r="272" spans="4:7">
      <c r="G272" s="33"/>
    </row>
    <row r="299" spans="4:4">
      <c r="D299" s="69">
        <v>8</v>
      </c>
    </row>
    <row r="337" spans="4:4">
      <c r="D337" s="69"/>
    </row>
    <row r="342" spans="4:4">
      <c r="D342" s="69">
        <v>9</v>
      </c>
    </row>
    <row r="398" spans="4:4" ht="18.75">
      <c r="D398" s="67">
        <v>10</v>
      </c>
    </row>
  </sheetData>
  <dataValidations count="2">
    <dataValidation type="list" allowBlank="1" showInputMessage="1" showErrorMessage="1" sqref="K7:K11" xr:uid="{6D02B433-F5F7-46D9-B027-F85FE2A657BB}">
      <formula1>"N,E,D,I"</formula1>
    </dataValidation>
    <dataValidation type="list" allowBlank="1" showInputMessage="1" showErrorMessage="1" sqref="L7:L11" xr:uid="{C07715CB-AEB9-49CB-A5E0-932AF571515D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99D7-5D16-42A8-8962-FDBA4CABED9E}">
  <dimension ref="A4:AO8"/>
  <sheetViews>
    <sheetView workbookViewId="0">
      <selection activeCell="C10" sqref="C10"/>
    </sheetView>
  </sheetViews>
  <sheetFormatPr defaultRowHeight="15"/>
  <sheetData>
    <row r="4" spans="1:41" ht="15.75">
      <c r="A4" s="1"/>
      <c r="B4" s="1" t="s">
        <v>265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>
      <c r="A5" s="1"/>
      <c r="B5" s="1"/>
      <c r="C5" s="1" t="s">
        <v>266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.75">
      <c r="A6" s="1"/>
      <c r="B6" s="1"/>
      <c r="C6" s="1" t="s">
        <v>267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>
      <c r="A7" s="1"/>
      <c r="B7" s="1"/>
      <c r="C7" s="1"/>
      <c r="D7" s="74" t="s">
        <v>268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75">
      <c r="A8" s="1"/>
      <c r="B8" s="1"/>
      <c r="C8" s="1"/>
      <c r="D8" s="74" t="s">
        <v>269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3C63-EFE8-4AA6-B142-090C4D58F44C}">
  <dimension ref="A2:AA42"/>
  <sheetViews>
    <sheetView topLeftCell="A4" zoomScale="55" zoomScaleNormal="55" workbookViewId="0">
      <selection activeCell="B13" sqref="B13"/>
    </sheetView>
  </sheetViews>
  <sheetFormatPr defaultRowHeight="15"/>
  <cols>
    <col min="10" max="11" width="8.85546875" customWidth="1"/>
    <col min="12" max="12" width="106.28515625" customWidth="1"/>
    <col min="26" max="26" width="19" customWidth="1"/>
    <col min="27" max="27" width="14.5703125" customWidth="1"/>
  </cols>
  <sheetData>
    <row r="2" spans="1:27" ht="15.75">
      <c r="A2" s="1"/>
      <c r="B2" s="1" t="s">
        <v>270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>
      <c r="A3" s="1"/>
      <c r="B3" s="1"/>
      <c r="C3" s="1" t="s">
        <v>271</v>
      </c>
      <c r="D3" s="1"/>
      <c r="E3" s="1"/>
      <c r="F3" s="1"/>
      <c r="G3" s="1"/>
      <c r="H3" s="1"/>
      <c r="I3" s="1"/>
      <c r="J3" s="1"/>
      <c r="K3" s="1"/>
      <c r="L3" s="1"/>
      <c r="M3" s="1" t="s">
        <v>272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>
      <c r="A13" s="1"/>
      <c r="B13" s="1" t="s">
        <v>353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>
      <c r="A14" s="1"/>
      <c r="B14" s="1"/>
      <c r="C14" s="1"/>
      <c r="D14" s="1"/>
      <c r="E14" s="1"/>
      <c r="F14" s="1"/>
      <c r="G14" s="1"/>
      <c r="H14" s="1"/>
      <c r="I14" s="1"/>
      <c r="J14" s="75"/>
      <c r="K14" s="75"/>
      <c r="L14" s="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>
      <c r="A15" s="1"/>
      <c r="B15" s="1"/>
      <c r="C15" s="1" t="s">
        <v>273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>
      <c r="A16" s="1"/>
      <c r="B16" s="1"/>
      <c r="C16" s="140" t="s">
        <v>274</v>
      </c>
      <c r="D16" s="141"/>
      <c r="E16" s="141"/>
      <c r="F16" s="141"/>
      <c r="G16" s="141"/>
      <c r="H16" s="141"/>
      <c r="I16" s="142"/>
      <c r="J16" s="143" t="s">
        <v>275</v>
      </c>
      <c r="K16" s="144"/>
      <c r="L16" s="145"/>
      <c r="M16" s="140" t="s">
        <v>243</v>
      </c>
      <c r="N16" s="141"/>
      <c r="O16" s="141"/>
      <c r="P16" s="141"/>
      <c r="Q16" s="141"/>
      <c r="R16" s="141"/>
      <c r="S16" s="141"/>
      <c r="T16" s="141"/>
      <c r="U16" s="141"/>
      <c r="V16" s="141"/>
      <c r="W16" s="142"/>
      <c r="X16" s="76" t="s">
        <v>242</v>
      </c>
      <c r="Y16" s="77" t="s">
        <v>243</v>
      </c>
      <c r="Z16" s="77" t="s">
        <v>244</v>
      </c>
      <c r="AA16" s="77" t="s">
        <v>245</v>
      </c>
    </row>
    <row r="17" spans="3:27" ht="54.75" customHeight="1">
      <c r="C17" s="131" t="s">
        <v>278</v>
      </c>
      <c r="D17" s="132"/>
      <c r="E17" s="132"/>
      <c r="F17" s="132"/>
      <c r="G17" s="132"/>
      <c r="H17" s="132"/>
      <c r="I17" s="133"/>
      <c r="J17" s="134" t="s">
        <v>281</v>
      </c>
      <c r="K17" s="135"/>
      <c r="L17" s="136"/>
      <c r="M17" s="131" t="s">
        <v>276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3"/>
      <c r="X17" s="45" t="s">
        <v>169</v>
      </c>
      <c r="Y17" s="45"/>
      <c r="Z17" s="72"/>
      <c r="AA17" s="45"/>
    </row>
    <row r="18" spans="3:27" ht="42.75" customHeight="1">
      <c r="C18" s="131" t="s">
        <v>279</v>
      </c>
      <c r="D18" s="132"/>
      <c r="E18" s="132"/>
      <c r="F18" s="132"/>
      <c r="G18" s="132"/>
      <c r="H18" s="132"/>
      <c r="I18" s="133"/>
      <c r="J18" s="134" t="s">
        <v>282</v>
      </c>
      <c r="K18" s="135"/>
      <c r="L18" s="136"/>
      <c r="M18" s="131" t="s">
        <v>276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3"/>
      <c r="X18" s="45" t="s">
        <v>169</v>
      </c>
      <c r="Y18" s="45"/>
      <c r="Z18" s="72"/>
      <c r="AA18" s="45"/>
    </row>
    <row r="19" spans="3:27" ht="36.75" customHeight="1">
      <c r="C19" s="131" t="s">
        <v>280</v>
      </c>
      <c r="D19" s="132"/>
      <c r="E19" s="132"/>
      <c r="F19" s="132"/>
      <c r="G19" s="132"/>
      <c r="H19" s="132"/>
      <c r="I19" s="133"/>
      <c r="J19" s="134" t="s">
        <v>283</v>
      </c>
      <c r="K19" s="135"/>
      <c r="L19" s="136"/>
      <c r="M19" s="131" t="s">
        <v>276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3"/>
      <c r="X19" s="45" t="s">
        <v>169</v>
      </c>
      <c r="Y19" s="45"/>
      <c r="Z19" s="72"/>
      <c r="AA19" s="45"/>
    </row>
    <row r="20" spans="3:27" ht="146.25" customHeight="1">
      <c r="C20" s="137" t="s">
        <v>284</v>
      </c>
      <c r="D20" s="138"/>
      <c r="E20" s="138"/>
      <c r="F20" s="138"/>
      <c r="G20" s="138"/>
      <c r="H20" s="138"/>
      <c r="I20" s="139"/>
      <c r="J20" s="134" t="s">
        <v>341</v>
      </c>
      <c r="K20" s="135"/>
      <c r="L20" s="136"/>
      <c r="M20" s="131" t="s">
        <v>276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3"/>
      <c r="X20" s="45" t="s">
        <v>169</v>
      </c>
      <c r="Y20" s="45"/>
      <c r="Z20" s="72"/>
      <c r="AA20" s="45"/>
    </row>
    <row r="21" spans="3:27" ht="55.5" customHeight="1">
      <c r="C21" s="137" t="s">
        <v>285</v>
      </c>
      <c r="D21" s="138"/>
      <c r="E21" s="138"/>
      <c r="F21" s="138"/>
      <c r="G21" s="138"/>
      <c r="H21" s="138"/>
      <c r="I21" s="139"/>
      <c r="J21" s="134" t="s">
        <v>336</v>
      </c>
      <c r="K21" s="135"/>
      <c r="L21" s="136"/>
      <c r="M21" s="131" t="s">
        <v>276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3"/>
      <c r="X21" s="45" t="s">
        <v>169</v>
      </c>
      <c r="Y21" s="78"/>
      <c r="Z21" s="78"/>
      <c r="AA21" s="78"/>
    </row>
    <row r="22" spans="3:27" ht="55.5" customHeight="1">
      <c r="C22" s="137" t="s">
        <v>286</v>
      </c>
      <c r="D22" s="138"/>
      <c r="E22" s="138"/>
      <c r="F22" s="138"/>
      <c r="G22" s="138"/>
      <c r="H22" s="138"/>
      <c r="I22" s="139"/>
      <c r="J22" s="134" t="s">
        <v>339</v>
      </c>
      <c r="K22" s="135"/>
      <c r="L22" s="136"/>
      <c r="M22" s="131" t="s">
        <v>276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3"/>
      <c r="X22" s="45" t="s">
        <v>169</v>
      </c>
      <c r="Y22" s="78"/>
      <c r="Z22" s="78"/>
      <c r="AA22" s="78"/>
    </row>
    <row r="23" spans="3:27" ht="55.5" customHeight="1">
      <c r="C23" s="137" t="s">
        <v>337</v>
      </c>
      <c r="D23" s="138"/>
      <c r="E23" s="138"/>
      <c r="F23" s="138"/>
      <c r="G23" s="138"/>
      <c r="H23" s="138"/>
      <c r="I23" s="139"/>
      <c r="J23" s="134" t="s">
        <v>338</v>
      </c>
      <c r="K23" s="135"/>
      <c r="L23" s="136"/>
      <c r="M23" s="131" t="s">
        <v>276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3"/>
      <c r="X23" s="45" t="s">
        <v>169</v>
      </c>
      <c r="Y23" s="78"/>
      <c r="Z23" s="78"/>
      <c r="AA23" s="78"/>
    </row>
    <row r="24" spans="3:27" ht="84" customHeight="1">
      <c r="C24" s="137" t="s">
        <v>340</v>
      </c>
      <c r="D24" s="138"/>
      <c r="E24" s="138"/>
      <c r="F24" s="138"/>
      <c r="G24" s="138"/>
      <c r="H24" s="138"/>
      <c r="I24" s="139"/>
      <c r="J24" s="134" t="s">
        <v>342</v>
      </c>
      <c r="K24" s="135"/>
      <c r="L24" s="136"/>
      <c r="M24" s="131" t="s">
        <v>276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3"/>
      <c r="X24" s="45" t="s">
        <v>169</v>
      </c>
      <c r="Y24" s="78"/>
      <c r="Z24" s="78"/>
      <c r="AA24" s="78"/>
    </row>
    <row r="25" spans="3:27" ht="55.5" customHeight="1">
      <c r="C25" s="137" t="s">
        <v>343</v>
      </c>
      <c r="D25" s="138"/>
      <c r="E25" s="138"/>
      <c r="F25" s="138"/>
      <c r="G25" s="138"/>
      <c r="H25" s="138"/>
      <c r="I25" s="139"/>
      <c r="J25" s="134" t="s">
        <v>344</v>
      </c>
      <c r="K25" s="135"/>
      <c r="L25" s="136"/>
      <c r="M25" s="131" t="s">
        <v>276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3"/>
      <c r="X25" s="45" t="s">
        <v>169</v>
      </c>
      <c r="Y25" s="78"/>
      <c r="Z25" s="78"/>
      <c r="AA25" s="78"/>
    </row>
    <row r="26" spans="3:27" ht="55.5" customHeight="1">
      <c r="C26" s="137" t="s">
        <v>345</v>
      </c>
      <c r="D26" s="138"/>
      <c r="E26" s="138"/>
      <c r="F26" s="138"/>
      <c r="G26" s="138"/>
      <c r="H26" s="138"/>
      <c r="I26" s="139"/>
      <c r="J26" s="134" t="s">
        <v>346</v>
      </c>
      <c r="K26" s="135"/>
      <c r="L26" s="136"/>
      <c r="M26" s="131" t="s">
        <v>276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3"/>
      <c r="X26" s="45" t="s">
        <v>169</v>
      </c>
      <c r="Y26" s="78"/>
      <c r="Z26" s="78"/>
      <c r="AA26" s="78"/>
    </row>
    <row r="27" spans="3:27" ht="54.75" customHeight="1">
      <c r="C27" s="137" t="s">
        <v>347</v>
      </c>
      <c r="D27" s="138"/>
      <c r="E27" s="138"/>
      <c r="F27" s="138"/>
      <c r="G27" s="138"/>
      <c r="H27" s="138"/>
      <c r="I27" s="139"/>
      <c r="J27" s="134" t="s">
        <v>348</v>
      </c>
      <c r="K27" s="135"/>
      <c r="L27" s="136"/>
      <c r="M27" s="131" t="s">
        <v>276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3"/>
      <c r="X27" s="45" t="s">
        <v>169</v>
      </c>
      <c r="Y27" s="78"/>
      <c r="Z27" s="78"/>
      <c r="AA27" s="78"/>
    </row>
    <row r="28" spans="3:27" ht="54.75" customHeight="1">
      <c r="C28" s="137" t="s">
        <v>349</v>
      </c>
      <c r="D28" s="138"/>
      <c r="E28" s="138"/>
      <c r="F28" s="138"/>
      <c r="G28" s="138"/>
      <c r="H28" s="138"/>
      <c r="I28" s="139"/>
      <c r="J28" s="134" t="s">
        <v>351</v>
      </c>
      <c r="K28" s="135"/>
      <c r="L28" s="136"/>
      <c r="M28" s="131" t="s">
        <v>276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3"/>
      <c r="X28" s="45" t="s">
        <v>169</v>
      </c>
      <c r="Y28" s="78"/>
      <c r="Z28" s="78"/>
      <c r="AA28" s="78"/>
    </row>
    <row r="29" spans="3:27" ht="54.75" customHeight="1">
      <c r="C29" s="137" t="s">
        <v>350</v>
      </c>
      <c r="D29" s="138"/>
      <c r="E29" s="138"/>
      <c r="F29" s="138"/>
      <c r="G29" s="138"/>
      <c r="H29" s="138"/>
      <c r="I29" s="139"/>
      <c r="J29" s="134" t="s">
        <v>352</v>
      </c>
      <c r="K29" s="135"/>
      <c r="L29" s="136"/>
      <c r="M29" s="131" t="s">
        <v>276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3"/>
      <c r="X29" s="45" t="s">
        <v>169</v>
      </c>
      <c r="Y29" s="78"/>
      <c r="Z29" s="78"/>
      <c r="AA29" s="78"/>
    </row>
    <row r="30" spans="3:27" ht="15.75">
      <c r="C30" s="137" t="s">
        <v>287</v>
      </c>
      <c r="D30" s="138"/>
      <c r="E30" s="138"/>
      <c r="F30" s="138"/>
      <c r="G30" s="138"/>
      <c r="H30" s="138"/>
      <c r="I30" s="139"/>
      <c r="J30" s="134" t="s">
        <v>277</v>
      </c>
      <c r="K30" s="135"/>
      <c r="L30" s="136"/>
      <c r="M30" s="131" t="s">
        <v>276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3"/>
      <c r="X30" s="45" t="s">
        <v>169</v>
      </c>
      <c r="Y30" s="78"/>
      <c r="Z30" s="78"/>
      <c r="AA30" s="78"/>
    </row>
    <row r="31" spans="3:27" ht="15.75">
      <c r="C31" s="131" t="s">
        <v>288</v>
      </c>
      <c r="D31" s="132"/>
      <c r="E31" s="132"/>
      <c r="F31" s="132"/>
      <c r="G31" s="132"/>
      <c r="H31" s="132"/>
      <c r="I31" s="133"/>
      <c r="J31" s="134" t="s">
        <v>277</v>
      </c>
      <c r="K31" s="135"/>
      <c r="L31" s="136"/>
      <c r="M31" s="131" t="s">
        <v>276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3"/>
      <c r="X31" s="45" t="s">
        <v>169</v>
      </c>
      <c r="Y31" s="45"/>
      <c r="Z31" s="72"/>
      <c r="AA31" s="45"/>
    </row>
    <row r="32" spans="3:27" ht="15.75">
      <c r="C32" s="131"/>
      <c r="D32" s="132"/>
      <c r="E32" s="132"/>
      <c r="F32" s="132"/>
      <c r="G32" s="132"/>
      <c r="H32" s="132"/>
      <c r="I32" s="133"/>
      <c r="J32" s="134"/>
      <c r="K32" s="135"/>
      <c r="L32" s="136"/>
      <c r="M32" s="131"/>
      <c r="N32" s="132"/>
      <c r="O32" s="132"/>
      <c r="P32" s="132"/>
      <c r="Q32" s="132"/>
      <c r="R32" s="132"/>
      <c r="S32" s="132"/>
      <c r="T32" s="132"/>
      <c r="U32" s="132"/>
      <c r="V32" s="132"/>
      <c r="W32" s="133"/>
      <c r="X32" s="45"/>
      <c r="Y32" s="45"/>
      <c r="Z32" s="72"/>
      <c r="AA32" s="45"/>
    </row>
    <row r="33" spans="1:27" ht="15.75">
      <c r="C33" s="79"/>
      <c r="D33" s="79"/>
      <c r="E33" s="79"/>
      <c r="F33" s="79"/>
      <c r="G33" s="79"/>
      <c r="H33" s="79"/>
      <c r="I33" s="79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1"/>
      <c r="Y33" s="1"/>
      <c r="Z33" s="80"/>
      <c r="AA33" s="1"/>
    </row>
    <row r="34" spans="1:27" ht="15.75">
      <c r="C34" s="79"/>
      <c r="D34" s="79"/>
      <c r="E34" s="79"/>
      <c r="F34" s="79"/>
      <c r="G34" s="79"/>
      <c r="H34" s="79"/>
      <c r="I34" s="79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1"/>
      <c r="Y34" s="1"/>
      <c r="Z34" s="80"/>
      <c r="AA34" s="1"/>
    </row>
    <row r="35" spans="1:27" ht="15.75">
      <c r="C35" s="79"/>
      <c r="D35" s="79"/>
      <c r="E35" s="79"/>
      <c r="F35" s="79"/>
      <c r="G35" s="79"/>
      <c r="H35" s="79"/>
      <c r="I35" s="79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1"/>
      <c r="Y35" s="1"/>
      <c r="Z35" s="80"/>
      <c r="AA35" s="1"/>
    </row>
    <row r="36" spans="1:27" ht="15.75">
      <c r="C36" s="79"/>
      <c r="D36" s="79"/>
      <c r="E36" s="79"/>
      <c r="F36" s="79"/>
      <c r="G36" s="79"/>
      <c r="H36" s="79"/>
      <c r="I36" s="79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1"/>
      <c r="Y36" s="1"/>
      <c r="Z36" s="80"/>
      <c r="AA36" s="1"/>
    </row>
    <row r="37" spans="1:27" ht="15.75">
      <c r="C37" s="79"/>
      <c r="D37" s="79"/>
      <c r="E37" s="79"/>
      <c r="F37" s="79"/>
      <c r="G37" s="79"/>
      <c r="H37" s="79"/>
      <c r="I37" s="79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1"/>
      <c r="Y37" s="1"/>
      <c r="Z37" s="80"/>
      <c r="AA37" s="1"/>
    </row>
    <row r="41" spans="1:27" ht="15.75">
      <c r="A41" s="1"/>
      <c r="B41" s="1"/>
      <c r="C41" s="1"/>
      <c r="D41" s="1"/>
      <c r="E41" s="1"/>
      <c r="F41" s="1"/>
      <c r="G41" s="1"/>
      <c r="H41" s="1"/>
      <c r="I41" s="1"/>
      <c r="J41" s="75"/>
      <c r="K41" s="75"/>
      <c r="L41" s="7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customHeight="1"/>
  </sheetData>
  <mergeCells count="51">
    <mergeCell ref="C16:I16"/>
    <mergeCell ref="J16:L16"/>
    <mergeCell ref="M16:W16"/>
    <mergeCell ref="C17:I17"/>
    <mergeCell ref="J17:L17"/>
    <mergeCell ref="M17:W17"/>
    <mergeCell ref="C18:I18"/>
    <mergeCell ref="J18:L18"/>
    <mergeCell ref="M18:W18"/>
    <mergeCell ref="C19:I19"/>
    <mergeCell ref="J19:L19"/>
    <mergeCell ref="M19:W19"/>
    <mergeCell ref="C20:I20"/>
    <mergeCell ref="J20:L20"/>
    <mergeCell ref="M20:W20"/>
    <mergeCell ref="C21:I21"/>
    <mergeCell ref="J21:L21"/>
    <mergeCell ref="M21:W21"/>
    <mergeCell ref="C27:I27"/>
    <mergeCell ref="J27:L27"/>
    <mergeCell ref="M27:W27"/>
    <mergeCell ref="C30:I30"/>
    <mergeCell ref="J30:L30"/>
    <mergeCell ref="M30:W30"/>
    <mergeCell ref="C28:I28"/>
    <mergeCell ref="C29:I29"/>
    <mergeCell ref="J28:L28"/>
    <mergeCell ref="J29:L29"/>
    <mergeCell ref="M28:W28"/>
    <mergeCell ref="M29:W29"/>
    <mergeCell ref="C32:I32"/>
    <mergeCell ref="J32:L32"/>
    <mergeCell ref="M32:W32"/>
    <mergeCell ref="C31:I31"/>
    <mergeCell ref="J31:L31"/>
    <mergeCell ref="M31:W31"/>
    <mergeCell ref="C22:I22"/>
    <mergeCell ref="C23:I23"/>
    <mergeCell ref="C24:I24"/>
    <mergeCell ref="C25:I25"/>
    <mergeCell ref="C26:I26"/>
    <mergeCell ref="J22:L22"/>
    <mergeCell ref="J23:L23"/>
    <mergeCell ref="J24:L24"/>
    <mergeCell ref="J25:L25"/>
    <mergeCell ref="J26:L26"/>
    <mergeCell ref="M22:W22"/>
    <mergeCell ref="M23:W23"/>
    <mergeCell ref="M24:W24"/>
    <mergeCell ref="M25:W25"/>
    <mergeCell ref="M26:W26"/>
  </mergeCells>
  <dataValidations count="2">
    <dataValidation type="list" allowBlank="1" showInputMessage="1" showErrorMessage="1" sqref="Y17:Y20 Y31:Y37" xr:uid="{53CB791B-A7B2-42E3-AC2F-AA5AEBC92BB2}">
      <formula1>"〇,×"</formula1>
    </dataValidation>
    <dataValidation type="list" allowBlank="1" showInputMessage="1" showErrorMessage="1" sqref="X17:X37" xr:uid="{35D48BA4-8798-4929-8E78-E32F489F48AC}">
      <formula1>"N,E,D,I"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 Cover</vt:lpstr>
      <vt:lpstr>1.1InitialDisplay(EditUser)</vt:lpstr>
      <vt:lpstr>1.2ConfirmationPage</vt:lpstr>
      <vt:lpstr>2.SQL</vt:lpstr>
      <vt:lpstr>3.Validation</vt:lpstr>
      <vt:lpstr>4.1EachTransitionFunction</vt:lpstr>
      <vt:lpstr>4.2EachTransitionFunction(Con)</vt:lpstr>
      <vt:lpstr>5.WhiteBox</vt:lpstr>
      <vt:lpstr>5.1Controller</vt:lpstr>
      <vt:lpstr>5.2Service</vt:lpstr>
      <vt:lpstr>InputOutputList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2015-06-05T18:17:20Z</dcterms:created>
  <dcterms:modified xsi:type="dcterms:W3CDTF">2024-02-09T07:03:15Z</dcterms:modified>
</cp:coreProperties>
</file>