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Bermejo\Desktop\TFG\"/>
    </mc:Choice>
  </mc:AlternateContent>
  <xr:revisionPtr revIDLastSave="0" documentId="13_ncr:1_{26BFAA95-C6B5-4EED-A9CC-F9F12D2A5791}" xr6:coauthVersionLast="47" xr6:coauthVersionMax="47" xr10:uidLastSave="{00000000-0000-0000-0000-000000000000}"/>
  <bookViews>
    <workbookView xWindow="-120" yWindow="-120" windowWidth="24240" windowHeight="13740" xr2:uid="{8BD8E59D-BBA4-4E2C-8F7B-D4A53211C8DD}"/>
  </bookViews>
  <sheets>
    <sheet name="propiedades" sheetId="1" r:id="rId1"/>
    <sheet name="K1" sheetId="2" r:id="rId2"/>
  </sheets>
  <definedNames>
    <definedName name="destilado">propiedades!$B:$B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<sst xmlns="http://schemas.openxmlformats.org/spreadsheetml/2006/main" count="19" uniqueCount="19">
  <si>
    <t>PM</t>
  </si>
  <si>
    <t>Temperatura (ºC)</t>
  </si>
  <si>
    <t>Presion (Kpa)</t>
  </si>
  <si>
    <t>Molar Flow (kmol/h)</t>
  </si>
  <si>
    <t>Mass Density (kg/m3)</t>
  </si>
  <si>
    <t>Viscosity (Cp)</t>
  </si>
  <si>
    <t>Surface Tens (dyne/cm2)</t>
  </si>
  <si>
    <t>FLv</t>
  </si>
  <si>
    <t>K1</t>
  </si>
  <si>
    <t>Lw/Dc</t>
  </si>
  <si>
    <t>A</t>
  </si>
  <si>
    <t>H</t>
  </si>
  <si>
    <t>k2</t>
  </si>
  <si>
    <t>Porcentaje perforado</t>
  </si>
  <si>
    <t>Co</t>
  </si>
  <si>
    <t xml:space="preserve">destilado </t>
  </si>
  <si>
    <t xml:space="preserve">residuo </t>
  </si>
  <si>
    <t>destilado 2</t>
  </si>
  <si>
    <t>residuo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</si>
</sst>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91557305336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4069335083114614E-2"/>
                  <c:y val="-0.44920093321668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'K1'!$H$4:$H$11</c:f>
              <c:numCache>
                <c:formatCode>General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0.08</c:v>
                </c:pt>
                <c:pt idx="6">
                  <c:v>0.04</c:v>
                </c:pt>
                <c:pt idx="7">
                  <c:v>0.01</c:v>
                </c:pt>
              </c:numCache>
            </c:numRef>
          </c:xVal>
          <c:yVal>
            <c:numRef>
              <c:f>'K1'!$I$4:$I$11</c:f>
              <c:numCache>
                <c:formatCode>General</c:formatCode>
                <c:ptCount val="8"/>
                <c:pt idx="0" formatCode="0.00">
                  <c:v>0.03</c:v>
                </c:pt>
                <c:pt idx="1">
                  <c:v>3.7999999999999999E-2</c:v>
                </c:pt>
                <c:pt idx="2">
                  <c:v>4.4999999999999998E-2</c:v>
                </c:pt>
                <c:pt idx="3">
                  <c:v>5.6000000000000001E-2</c:v>
                </c:pt>
                <c:pt idx="4">
                  <c:v>7.0000000000000007E-2</c:v>
                </c:pt>
                <c:pt idx="5">
                  <c:v>8.8999999999999996E-2</c:v>
                </c:pt>
                <c:pt idx="6">
                  <c:v>0.09</c:v>
                </c:pt>
                <c:pt idx="7" formatCode="0.00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6-47B7-BA1E-9BCEDD0A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22463"/>
        <c:axId val="689122943"/>
      </c:scatterChart>
      <c:valAx>
        <c:axId val="6891224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9122943"/>
        <c:crosses val="autoZero"/>
        <c:crossBetween val="midCat"/>
      </c:valAx>
      <c:valAx>
        <c:axId val="689122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912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9486111111111112"/>
          <c:w val="0.8870787401574803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24886264216973"/>
                  <c:y val="6.4386482939632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'K1'!$V$5:$V$10</c:f>
              <c:numCache>
                <c:formatCode>General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0.72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xVal>
          <c:yVal>
            <c:numRef>
              <c:f>'K1'!$W$5:$W$10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1-4BCB-A42B-3F9CF0C6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19631"/>
        <c:axId val="641821551"/>
      </c:scatterChart>
      <c:valAx>
        <c:axId val="64181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821551"/>
        <c:crosses val="autoZero"/>
        <c:crossBetween val="midCat"/>
      </c:valAx>
      <c:valAx>
        <c:axId val="64182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81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72703412073485E-2"/>
          <c:y val="7.407407407407407E-2"/>
          <c:w val="0.8649606299212598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868722659667541"/>
                  <c:y val="1.6221930592009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'K1'!$AK$7:$AK$13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'K1'!$AJ$7:$AJ$13</c:f>
              <c:numCache>
                <c:formatCode>General</c:formatCode>
                <c:ptCount val="7"/>
                <c:pt idx="0">
                  <c:v>28.3</c:v>
                </c:pt>
                <c:pt idx="1">
                  <c:v>29</c:v>
                </c:pt>
                <c:pt idx="2">
                  <c:v>29.7</c:v>
                </c:pt>
                <c:pt idx="3">
                  <c:v>30</c:v>
                </c:pt>
                <c:pt idx="4">
                  <c:v>30.2</c:v>
                </c:pt>
                <c:pt idx="5">
                  <c:v>30.8</c:v>
                </c:pt>
                <c:pt idx="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C-444A-99D9-764E0EC02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47472"/>
        <c:axId val="1820649872"/>
      </c:scatterChart>
      <c:valAx>
        <c:axId val="18206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0649872"/>
        <c:crosses val="autoZero"/>
        <c:crossBetween val="midCat"/>
      </c:valAx>
      <c:valAx>
        <c:axId val="18206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06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75240594925633"/>
                  <c:y val="1.3569553805774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'K1'!$I$39:$I$41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'K1'!$J$39:$J$41</c:f>
              <c:numCache>
                <c:formatCode>General</c:formatCode>
                <c:ptCount val="3"/>
                <c:pt idx="0">
                  <c:v>0.81</c:v>
                </c:pt>
                <c:pt idx="1">
                  <c:v>0.84</c:v>
                </c:pt>
                <c:pt idx="2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D-4F6D-BF7C-93400DF3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894815"/>
        <c:axId val="1943890015"/>
      </c:scatterChart>
      <c:valAx>
        <c:axId val="19438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890015"/>
        <c:crosses val="autoZero"/>
        <c:crossBetween val="midCat"/>
      </c:valAx>
      <c:valAx>
        <c:axId val="19438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89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emf"/><Relationship Id="rId7" Type="http://schemas.openxmlformats.org/officeDocument/2006/relationships/image" Target="../media/image4.emf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3.em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719666</xdr:colOff>
      <xdr:row>1</xdr:row>
      <xdr:rowOff>148167</xdr:rowOff>
    </xdr:from>
    <xdr:to>
      <xdr:col>6</xdr:col>
      <xdr:colOff>33866</xdr:colOff>
      <xdr:row>16</xdr:row>
      <xdr:rowOff>110067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5E2595-1B76-E405-55DE-050B900CA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666" y="338667"/>
          <a:ext cx="3886200" cy="2819400"/>
        </a:xfrm>
        <a:prstGeom prst="rect">
          <a:avLst/>
        </a:prstGeom>
      </xdr:spPr>
    </xdr:pic>
    <xdr:clientData/>
  </xdr:twoCellAnchor>
  <xdr:twoCellAnchor>
    <xdr:from>
      <xdr:col>1</xdr:col>
      <xdr:colOff>400539</xdr:colOff>
      <xdr:row>9</xdr:row>
      <xdr:rowOff>5292</xdr:rowOff>
    </xdr:from>
    <xdr:to>
      <xdr:col>1</xdr:col>
      <xdr:colOff>418042</xdr:colOff>
      <xdr:row>14</xdr:row>
      <xdr:rowOff>166890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EBC9C15-60A1-1D14-2B8C-108469EB19EB}"/>
            </a:ext>
          </a:extLst>
        </xdr:cNvPr>
        <xdr:cNvCxnSpPr/>
      </xdr:nvCxnSpPr>
      <xdr:spPr>
        <a:xfrm flipV="1">
          <a:off x="1162539" y="1719792"/>
          <a:ext cx="17503" cy="1114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13</xdr:row>
      <xdr:rowOff>83609</xdr:rowOff>
    </xdr:from>
    <xdr:to>
      <xdr:col>11</xdr:col>
      <xdr:colOff>38100</xdr:colOff>
      <xdr:row>27</xdr:row>
      <xdr:rowOff>159809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C1201-7ACF-F41B-D9C8-535594196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557893</xdr:colOff>
      <xdr:row>1</xdr:row>
      <xdr:rowOff>176894</xdr:rowOff>
    </xdr:from>
    <xdr:to>
      <xdr:col>20</xdr:col>
      <xdr:colOff>91168</xdr:colOff>
      <xdr:row>26</xdr:row>
      <xdr:rowOff>119744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1EFDBB7-A1F9-4835-BD9D-A50382C56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5893" y="367394"/>
          <a:ext cx="4105275" cy="470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544286</xdr:colOff>
      <xdr:row>5</xdr:row>
      <xdr:rowOff>13607</xdr:rowOff>
    </xdr:from>
    <xdr:to>
      <xdr:col>18</xdr:col>
      <xdr:colOff>557895</xdr:colOff>
      <xdr:row>23</xdr:row>
      <xdr:rowOff>163287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DF5D9468-B90A-DB8B-EFA4-C70A0EB3C1DF}"/>
            </a:ext>
          </a:extLst>
        </xdr:cNvPr>
        <xdr:cNvCxnSpPr/>
      </xdr:nvCxnSpPr>
      <xdr:spPr>
        <a:xfrm flipH="1" flipV="1">
          <a:off x="14260286" y="966107"/>
          <a:ext cx="13609" cy="3578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714374</xdr:colOff>
      <xdr:row>10</xdr:row>
      <xdr:rowOff>50346</xdr:rowOff>
    </xdr:from>
    <xdr:to>
      <xdr:col>25</xdr:col>
      <xdr:colOff>714374</xdr:colOff>
      <xdr:row>24</xdr:row>
      <xdr:rowOff>126546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8A64FEE-678D-2B3A-CA09-08AB494F3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400050</xdr:colOff>
      <xdr:row>2</xdr:row>
      <xdr:rowOff>95250</xdr:rowOff>
    </xdr:from>
    <xdr:to>
      <xdr:col>34</xdr:col>
      <xdr:colOff>102382</xdr:colOff>
      <xdr:row>21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E82A9C-0849-4B56-9291-AEAFAEF49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36050" y="476250"/>
          <a:ext cx="4274332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161925</xdr:colOff>
      <xdr:row>10</xdr:row>
      <xdr:rowOff>123825</xdr:rowOff>
    </xdr:from>
    <xdr:to>
      <xdr:col>40</xdr:col>
      <xdr:colOff>161925</xdr:colOff>
      <xdr:row>25</xdr:row>
      <xdr:rowOff>9525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053BCD3-D0E5-C7C8-6ADE-05B7C2D30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9525</xdr:colOff>
      <xdr:row>36</xdr:row>
      <xdr:rowOff>180975</xdr:rowOff>
    </xdr:from>
    <xdr:to>
      <xdr:col>6</xdr:col>
      <xdr:colOff>377082</xdr:colOff>
      <xdr:row>66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03E9140-F31D-4E6A-8746-120BF3066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7038975"/>
          <a:ext cx="4177557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51</xdr:row>
      <xdr:rowOff>9525</xdr:rowOff>
    </xdr:from>
    <xdr:to>
      <xdr:col>3</xdr:col>
      <xdr:colOff>9525</xdr:colOff>
      <xdr:row>64</xdr:row>
      <xdr:rowOff>114300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F18FDAC-DB70-72A2-8CA1-68423C3393DC}"/>
            </a:ext>
          </a:extLst>
        </xdr:cNvPr>
        <xdr:cNvCxnSpPr/>
      </xdr:nvCxnSpPr>
      <xdr:spPr>
        <a:xfrm flipV="1">
          <a:off x="2286000" y="9725025"/>
          <a:ext cx="9525" cy="2581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44</xdr:row>
      <xdr:rowOff>19050</xdr:rowOff>
    </xdr:from>
    <xdr:to>
      <xdr:col>5</xdr:col>
      <xdr:colOff>123825</xdr:colOff>
      <xdr:row>64</xdr:row>
      <xdr:rowOff>104775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ACAD9333-73C5-44E8-B019-B0EA700CC00C}"/>
            </a:ext>
          </a:extLst>
        </xdr:cNvPr>
        <xdr:cNvCxnSpPr/>
      </xdr:nvCxnSpPr>
      <xdr:spPr>
        <a:xfrm flipV="1">
          <a:off x="3933825" y="8401050"/>
          <a:ext cx="0" cy="389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47</xdr:row>
      <xdr:rowOff>104775</xdr:rowOff>
    </xdr:from>
    <xdr:to>
      <xdr:col>4</xdr:col>
      <xdr:colOff>76200</xdr:colOff>
      <xdr:row>64</xdr:row>
      <xdr:rowOff>104775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50087803-24F2-4730-9B9B-0783A0B06212}"/>
            </a:ext>
          </a:extLst>
        </xdr:cNvPr>
        <xdr:cNvCxnSpPr/>
      </xdr:nvCxnSpPr>
      <xdr:spPr>
        <a:xfrm flipV="1">
          <a:off x="3124200" y="9058275"/>
          <a:ext cx="0" cy="323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41</xdr:row>
      <xdr:rowOff>123825</xdr:rowOff>
    </xdr:from>
    <xdr:to>
      <xdr:col>12</xdr:col>
      <xdr:colOff>685800</xdr:colOff>
      <xdr:row>56</xdr:row>
      <xdr:rowOff>9525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5616B58-2674-2DAF-5655-09CA01034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8722-FFA0-4F01-ACFD-09E36ACAEB97}">
  <dimension ref="A1:E8"/>
  <sheetViews>
    <sheetView tabSelected="1" workbookViewId="0">
      <selection activeCell="B5" sqref="B5"/>
    </sheetView>
  </sheetViews>
  <sheetFormatPr baseColWidth="10" defaultRowHeight="15" x14ac:dyDescent="0.25"/>
  <cols>
    <col min="1" max="1" width="23.140625" bestFit="1" customWidth="1"/>
  </cols>
  <sheetData>
    <row r="1" spans="1:5" x14ac:dyDescent="0.25"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1</v>
      </c>
      <c r="B2">
        <v>56.04</v>
      </c>
      <c r="C2">
        <v>96.56</v>
      </c>
      <c r="D2">
        <v>56.24</v>
      </c>
      <c r="E2">
        <v>104</v>
      </c>
    </row>
    <row r="3" spans="1:5" x14ac:dyDescent="0.25">
      <c r="A3" t="s">
        <v>2</v>
      </c>
      <c r="B3">
        <v>100</v>
      </c>
      <c r="C3">
        <v>118</v>
      </c>
      <c r="D3">
        <v>100</v>
      </c>
      <c r="E3">
        <v>118</v>
      </c>
    </row>
    <row r="4" spans="1:5" x14ac:dyDescent="0.25">
      <c r="A4" t="s">
        <v>3</v>
      </c>
      <c r="B4">
        <v>178.3</v>
      </c>
      <c r="C4">
        <v>543</v>
      </c>
      <c r="D4">
        <v>178.3</v>
      </c>
      <c r="E4">
        <v>543</v>
      </c>
    </row>
    <row r="5" spans="1:5" x14ac:dyDescent="0.25">
      <c r="A5" t="s">
        <v>4</v>
      </c>
      <c r="B5">
        <v>748</v>
      </c>
      <c r="C5">
        <v>943.7</v>
      </c>
      <c r="D5">
        <v>2.048</v>
      </c>
      <c r="E5">
        <v>0.69289999999999996</v>
      </c>
    </row>
    <row r="6" spans="1:5" x14ac:dyDescent="0.25">
      <c r="A6" t="s">
        <v>5</v>
      </c>
      <c r="B6">
        <v>0.2319</v>
      </c>
      <c r="C6">
        <v>0.28670000000000001</v>
      </c>
      <c r="D6" s="1">
        <v>7.2899999999999996E-3</v>
      </c>
      <c r="E6" s="1">
        <v>9.3919999999999993E-3</v>
      </c>
    </row>
    <row r="7" spans="1:5" x14ac:dyDescent="0.25">
      <c r="A7" t="s">
        <v>0</v>
      </c>
      <c r="B7">
        <v>56.08</v>
      </c>
      <c r="C7">
        <v>18.420000000000002</v>
      </c>
      <c r="D7">
        <v>56.08</v>
      </c>
      <c r="E7">
        <v>18.420000000000002</v>
      </c>
    </row>
    <row r="8" spans="1:5" x14ac:dyDescent="0.25">
      <c r="A8" t="s">
        <v>6</v>
      </c>
      <c r="B8">
        <v>22.7</v>
      </c>
      <c r="C8">
        <v>58.82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2C49-D574-4E03-B552-622FC00C5475}">
  <dimension ref="H3:AK41"/>
  <sheetViews>
    <sheetView zoomScaleNormal="100" workbookViewId="0">
      <selection activeCell="D19" sqref="D19"/>
    </sheetView>
  </sheetViews>
  <sheetFormatPr baseColWidth="10" defaultRowHeight="15" x14ac:dyDescent="0.25"/>
  <sheetData>
    <row r="3" spans="8:37" x14ac:dyDescent="0.25">
      <c r="H3" t="s">
        <v>7</v>
      </c>
      <c r="I3" t="s">
        <v>8</v>
      </c>
    </row>
    <row r="4" spans="8:37" x14ac:dyDescent="0.25">
      <c r="H4">
        <v>1</v>
      </c>
      <c r="I4" s="2">
        <f>0.03</f>
        <v>0.03</v>
      </c>
      <c r="V4" t="s">
        <v>9</v>
      </c>
      <c r="W4" t="s">
        <v>10</v>
      </c>
    </row>
    <row r="5" spans="8:37" x14ac:dyDescent="0.25">
      <c r="H5">
        <v>0.8</v>
      </c>
      <c r="I5">
        <f>0.038</f>
        <v>3.7999999999999999E-2</v>
      </c>
      <c r="V5">
        <v>0.65</v>
      </c>
      <c r="W5">
        <v>6</v>
      </c>
    </row>
    <row r="6" spans="8:37" x14ac:dyDescent="0.25">
      <c r="H6">
        <v>0.6</v>
      </c>
      <c r="I6">
        <f>0.045</f>
        <v>4.4999999999999998E-2</v>
      </c>
      <c r="V6">
        <v>0.7</v>
      </c>
      <c r="W6">
        <v>9</v>
      </c>
      <c r="AJ6" t="s">
        <v>12</v>
      </c>
      <c r="AK6" t="s">
        <v>11</v>
      </c>
    </row>
    <row r="7" spans="8:37" x14ac:dyDescent="0.25">
      <c r="H7">
        <v>0.4</v>
      </c>
      <c r="I7">
        <f>0.056</f>
        <v>5.6000000000000001E-2</v>
      </c>
      <c r="V7">
        <v>0.72</v>
      </c>
      <c r="W7">
        <v>10</v>
      </c>
      <c r="AJ7">
        <v>28.3</v>
      </c>
      <c r="AK7">
        <v>20</v>
      </c>
    </row>
    <row r="8" spans="8:37" x14ac:dyDescent="0.25">
      <c r="H8">
        <v>0.2</v>
      </c>
      <c r="I8">
        <f>0.07</f>
        <v>7.0000000000000007E-2</v>
      </c>
      <c r="V8">
        <v>0.75</v>
      </c>
      <c r="W8">
        <v>11</v>
      </c>
      <c r="AJ8">
        <v>29</v>
      </c>
      <c r="AK8">
        <v>30</v>
      </c>
    </row>
    <row r="9" spans="8:37" x14ac:dyDescent="0.25">
      <c r="H9">
        <v>0.08</v>
      </c>
      <c r="I9">
        <f>0.089</f>
        <v>8.8999999999999996E-2</v>
      </c>
      <c r="V9">
        <v>0.8</v>
      </c>
      <c r="W9">
        <v>14</v>
      </c>
      <c r="AJ9">
        <v>29.7</v>
      </c>
      <c r="AK9">
        <v>40</v>
      </c>
    </row>
    <row r="10" spans="8:37" x14ac:dyDescent="0.25">
      <c r="H10">
        <v>0.04</v>
      </c>
      <c r="I10">
        <f>0.09</f>
        <v>0.09</v>
      </c>
      <c r="V10">
        <v>0.85</v>
      </c>
      <c r="W10">
        <v>17.5</v>
      </c>
      <c r="AJ10">
        <v>30</v>
      </c>
      <c r="AK10">
        <v>50</v>
      </c>
    </row>
    <row r="11" spans="8:37" x14ac:dyDescent="0.25">
      <c r="H11">
        <v>0.01</v>
      </c>
      <c r="I11" s="2">
        <v>0.09</v>
      </c>
      <c r="AJ11">
        <v>30.2</v>
      </c>
      <c r="AK11">
        <v>60</v>
      </c>
    </row>
    <row r="12" spans="8:37" x14ac:dyDescent="0.25">
      <c r="AJ12">
        <v>30.8</v>
      </c>
      <c r="AK12">
        <v>80</v>
      </c>
    </row>
    <row r="13" spans="8:37" x14ac:dyDescent="0.25">
      <c r="AJ13">
        <v>31</v>
      </c>
      <c r="AK13">
        <v>100</v>
      </c>
    </row>
    <row r="38" spans="8:10" x14ac:dyDescent="0.25">
      <c r="H38" t="s">
        <v>13</v>
      </c>
      <c r="J38" t="s">
        <v>14</v>
      </c>
    </row>
    <row r="39" spans="8:10" x14ac:dyDescent="0.25">
      <c r="I39">
        <v>5</v>
      </c>
      <c r="J39">
        <v>0.81</v>
      </c>
    </row>
    <row r="40" spans="8:10" x14ac:dyDescent="0.25">
      <c r="I40">
        <v>10</v>
      </c>
      <c r="J40">
        <v>0.84</v>
      </c>
    </row>
    <row r="41" spans="8:10" x14ac:dyDescent="0.25">
      <c r="I41">
        <v>15</v>
      </c>
      <c r="J41">
        <v>0.87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propiedades</vt:lpstr>
      <vt:lpstr>K1</vt:lpstr>
      <vt:lpstr>destilado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Bermejo</dc:creator>
  <cp:lastModifiedBy>Samuel Bermejo Buendía</cp:lastModifiedBy>
  <dcterms:created xsi:type="dcterms:W3CDTF">2023-05-16T17:45:56Z</dcterms:created>
  <dcterms:modified xsi:type="dcterms:W3CDTF">2024-03-11T17:08:24Z</dcterms:modified>
</cp:coreProperties>
</file>