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thapa\Desktop\ahcy data for repository\"/>
    </mc:Choice>
  </mc:AlternateContent>
  <xr:revisionPtr revIDLastSave="0" documentId="13_ncr:1_{3E6C1F76-E002-44FF-8872-91B25A5F984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stern blot quantifi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2" i="1"/>
  <c r="M20" i="1"/>
  <c r="M12" i="1"/>
  <c r="M13" i="1"/>
  <c r="M11" i="1"/>
  <c r="M4" i="1"/>
  <c r="M5" i="1"/>
  <c r="M3" i="1"/>
  <c r="E21" i="1"/>
  <c r="F21" i="1" s="1"/>
  <c r="G21" i="1" s="1"/>
  <c r="E22" i="1"/>
  <c r="F22" i="1" s="1"/>
  <c r="G22" i="1" s="1"/>
  <c r="E20" i="1"/>
  <c r="F20" i="1" s="1"/>
  <c r="G20" i="1" s="1"/>
  <c r="E12" i="1"/>
  <c r="F12" i="1" s="1"/>
  <c r="G12" i="1" s="1"/>
  <c r="E13" i="1"/>
  <c r="F13" i="1" s="1"/>
  <c r="G13" i="1" s="1"/>
  <c r="E11" i="1"/>
  <c r="F11" i="1" s="1"/>
  <c r="G11" i="1" s="1"/>
  <c r="E4" i="1"/>
  <c r="F4" i="1" s="1"/>
  <c r="G4" i="1" s="1"/>
  <c r="E5" i="1"/>
  <c r="F5" i="1" s="1"/>
  <c r="G5" i="1" s="1"/>
  <c r="E3" i="1"/>
  <c r="F3" i="1" s="1"/>
  <c r="G3" i="1" s="1"/>
</calcChain>
</file>

<file path=xl/sharedStrings.xml><?xml version="1.0" encoding="utf-8"?>
<sst xmlns="http://schemas.openxmlformats.org/spreadsheetml/2006/main" count="18" uniqueCount="10">
  <si>
    <t>clean background</t>
  </si>
  <si>
    <t>AHCY-1</t>
  </si>
  <si>
    <t>Control</t>
  </si>
  <si>
    <t>Tubulin</t>
  </si>
  <si>
    <t>RNAi ahcy-1</t>
  </si>
  <si>
    <t>RNAi gfp</t>
  </si>
  <si>
    <t>Blot 1</t>
  </si>
  <si>
    <t>Blot 2</t>
  </si>
  <si>
    <t>Blot 3</t>
  </si>
  <si>
    <t>Note: Quantification of blots were performed as described here https://www.yorku.ca/yisheng/Internal/Protocols/ImageJ.pdf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</si>
</sst>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120" zoomScaleNormal="120" workbookViewId="0">
      <selection activeCell="A34" sqref="A34"/>
    </sheetView>
  </sheetViews>
  <sheetFormatPr defaultColWidth="8.85546875" defaultRowHeight="15" x14ac:dyDescent="0.25"/>
  <cols>
    <col min="1" max="1" width="17" customWidth="1"/>
    <col min="2" max="2" width="16.42578125" bestFit="1" customWidth="1"/>
    <col min="8" max="8" width="12.7109375" customWidth="1"/>
  </cols>
  <sheetData>
    <row r="1" spans="1:13" x14ac:dyDescent="0.25">
      <c r="B1" s="1" t="s">
        <v>1</v>
      </c>
      <c r="C1" s="1"/>
      <c r="D1" s="1"/>
      <c r="E1" s="1"/>
      <c r="F1" s="1"/>
      <c r="G1" s="1"/>
      <c r="I1" s="1" t="s">
        <v>3</v>
      </c>
      <c r="J1" s="1"/>
      <c r="K1" s="1"/>
      <c r="L1" s="1"/>
      <c r="M1" s="1"/>
    </row>
    <row r="2" spans="1:13" x14ac:dyDescent="0.25">
      <c r="A2" t="s">
        <v>6</v>
      </c>
    </row>
    <row r="3" spans="1:13" x14ac:dyDescent="0.25">
      <c r="A3" t="s">
        <v>2</v>
      </c>
      <c r="B3">
        <v>1</v>
      </c>
      <c r="C3">
        <v>165.16300000000001</v>
      </c>
      <c r="D3">
        <v>89.836999999999989</v>
      </c>
      <c r="E3">
        <f>D3-12.38</f>
        <v>77.456999999999994</v>
      </c>
      <c r="F3">
        <f t="shared" ref="F3:F22" si="0">E3/M3</f>
        <v>0.5051389740312251</v>
      </c>
      <c r="G3">
        <f>100*(F3/0.50514)</f>
        <v>99.999796894172903</v>
      </c>
      <c r="I3">
        <v>1</v>
      </c>
      <c r="J3">
        <v>2511</v>
      </c>
      <c r="K3">
        <v>86.581999999999994</v>
      </c>
      <c r="L3">
        <v>168.41800000000001</v>
      </c>
      <c r="M3">
        <f>L3-15.08</f>
        <v>153.33799999999999</v>
      </c>
    </row>
    <row r="4" spans="1:13" x14ac:dyDescent="0.25">
      <c r="A4" t="s">
        <v>4</v>
      </c>
      <c r="B4">
        <v>2</v>
      </c>
      <c r="C4">
        <v>225.43899999999999</v>
      </c>
      <c r="D4">
        <v>29.561000000000007</v>
      </c>
      <c r="E4">
        <f>D4-12.38</f>
        <v>17.181000000000004</v>
      </c>
      <c r="F4">
        <f t="shared" si="0"/>
        <v>0.22413118346900446</v>
      </c>
      <c r="G4">
        <f>100*(F4/0.50514)</f>
        <v>44.370111943026572</v>
      </c>
      <c r="I4">
        <v>2</v>
      </c>
      <c r="J4">
        <v>2511</v>
      </c>
      <c r="K4">
        <v>163.26400000000001</v>
      </c>
      <c r="L4">
        <v>91.73599999999999</v>
      </c>
      <c r="M4">
        <f>L4-15.08</f>
        <v>76.655999999999992</v>
      </c>
    </row>
    <row r="5" spans="1:13" x14ac:dyDescent="0.25">
      <c r="A5" t="s">
        <v>5</v>
      </c>
      <c r="B5">
        <v>3</v>
      </c>
      <c r="C5">
        <v>227.37700000000001</v>
      </c>
      <c r="D5">
        <v>27.62299999999999</v>
      </c>
      <c r="E5">
        <f>D5-12.38</f>
        <v>15.24299999999999</v>
      </c>
      <c r="F5">
        <f t="shared" si="0"/>
        <v>0.14437666938187871</v>
      </c>
      <c r="G5">
        <f>100*(F5/0.50514)</f>
        <v>28.581515892995746</v>
      </c>
      <c r="I5">
        <v>3</v>
      </c>
      <c r="J5">
        <v>2511</v>
      </c>
      <c r="K5">
        <v>134.34200000000001</v>
      </c>
      <c r="L5">
        <v>120.65799999999999</v>
      </c>
      <c r="M5">
        <f>L5-15.08</f>
        <v>105.57799999999999</v>
      </c>
    </row>
    <row r="6" spans="1:13" x14ac:dyDescent="0.25">
      <c r="A6" s="2" t="s">
        <v>0</v>
      </c>
      <c r="B6">
        <v>4</v>
      </c>
      <c r="C6">
        <v>242.59399999999999</v>
      </c>
      <c r="D6">
        <v>12.406000000000006</v>
      </c>
      <c r="E6">
        <v>12.382666666666674</v>
      </c>
      <c r="I6">
        <v>4</v>
      </c>
      <c r="J6">
        <v>2511</v>
      </c>
      <c r="K6">
        <v>240.28100000000001</v>
      </c>
      <c r="L6">
        <v>14.718999999999994</v>
      </c>
      <c r="M6">
        <v>15.082666666666663</v>
      </c>
    </row>
    <row r="7" spans="1:13" x14ac:dyDescent="0.25">
      <c r="A7" s="2"/>
      <c r="B7">
        <v>5</v>
      </c>
      <c r="C7">
        <v>242.76599999999999</v>
      </c>
      <c r="D7">
        <v>12.234000000000009</v>
      </c>
      <c r="I7">
        <v>5</v>
      </c>
      <c r="J7">
        <v>2511</v>
      </c>
      <c r="K7">
        <v>240.49100000000001</v>
      </c>
      <c r="L7">
        <v>14.508999999999986</v>
      </c>
    </row>
    <row r="8" spans="1:13" x14ac:dyDescent="0.25">
      <c r="A8" s="2"/>
      <c r="B8">
        <v>6</v>
      </c>
      <c r="C8">
        <v>242.49199999999999</v>
      </c>
      <c r="D8">
        <v>12.50800000000001</v>
      </c>
      <c r="I8">
        <v>6</v>
      </c>
      <c r="J8">
        <v>2511</v>
      </c>
      <c r="K8">
        <v>238.98</v>
      </c>
      <c r="L8">
        <v>16.02000000000001</v>
      </c>
    </row>
    <row r="10" spans="1:13" x14ac:dyDescent="0.25">
      <c r="A10" t="s">
        <v>7</v>
      </c>
    </row>
    <row r="11" spans="1:13" x14ac:dyDescent="0.25">
      <c r="A11" t="s">
        <v>2</v>
      </c>
      <c r="B11">
        <v>1</v>
      </c>
      <c r="C11">
        <v>126.52200000000001</v>
      </c>
      <c r="D11">
        <v>128.47800000000001</v>
      </c>
      <c r="E11">
        <f>D11-40.47</f>
        <v>88.00800000000001</v>
      </c>
      <c r="F11">
        <f t="shared" si="0"/>
        <v>0.73808066152852692</v>
      </c>
      <c r="G11">
        <f>100*(F11/0.73808)</f>
        <v>100.00008962829598</v>
      </c>
      <c r="I11">
        <v>1</v>
      </c>
      <c r="J11">
        <v>2511</v>
      </c>
      <c r="K11">
        <v>90.090999999999994</v>
      </c>
      <c r="L11">
        <v>164.90899999999999</v>
      </c>
      <c r="M11">
        <f>L11-45.67</f>
        <v>119.23899999999999</v>
      </c>
    </row>
    <row r="12" spans="1:13" x14ac:dyDescent="0.25">
      <c r="A12" t="s">
        <v>4</v>
      </c>
      <c r="B12">
        <v>2</v>
      </c>
      <c r="C12">
        <v>157.78</v>
      </c>
      <c r="D12">
        <v>97.22</v>
      </c>
      <c r="E12">
        <f>D12-40.47</f>
        <v>56.75</v>
      </c>
      <c r="F12">
        <f t="shared" si="0"/>
        <v>0.55047918364179571</v>
      </c>
      <c r="G12">
        <f>100*(F12/0.73808)</f>
        <v>74.582590456562386</v>
      </c>
      <c r="I12">
        <v>2</v>
      </c>
      <c r="J12">
        <v>2511</v>
      </c>
      <c r="K12">
        <v>106.238</v>
      </c>
      <c r="L12">
        <v>148.762</v>
      </c>
      <c r="M12">
        <f>L12-45.67</f>
        <v>103.092</v>
      </c>
    </row>
    <row r="13" spans="1:13" x14ac:dyDescent="0.25">
      <c r="A13" t="s">
        <v>5</v>
      </c>
      <c r="B13">
        <v>3</v>
      </c>
      <c r="C13">
        <v>190.554</v>
      </c>
      <c r="D13">
        <v>64.445999999999998</v>
      </c>
      <c r="E13">
        <f>D13-40.47</f>
        <v>23.975999999999999</v>
      </c>
      <c r="F13">
        <f t="shared" si="0"/>
        <v>0.2236963640943824</v>
      </c>
      <c r="G13">
        <f>100*(F13/0.73808)</f>
        <v>30.307875039884891</v>
      </c>
      <c r="I13">
        <v>3</v>
      </c>
      <c r="J13">
        <v>2511</v>
      </c>
      <c r="K13">
        <v>102.149</v>
      </c>
      <c r="L13">
        <v>152.851</v>
      </c>
      <c r="M13">
        <f>L13-45.67</f>
        <v>107.181</v>
      </c>
    </row>
    <row r="14" spans="1:13" x14ac:dyDescent="0.25">
      <c r="A14" s="2" t="s">
        <v>0</v>
      </c>
      <c r="B14">
        <v>4</v>
      </c>
      <c r="C14">
        <v>214.77799999999999</v>
      </c>
      <c r="D14">
        <v>40.222000000000008</v>
      </c>
      <c r="E14">
        <v>40.470000000000006</v>
      </c>
      <c r="I14">
        <v>4</v>
      </c>
      <c r="J14">
        <v>2511</v>
      </c>
      <c r="K14">
        <v>212.71299999999999</v>
      </c>
      <c r="L14">
        <v>42.287000000000006</v>
      </c>
      <c r="M14">
        <v>45.671999999999997</v>
      </c>
    </row>
    <row r="15" spans="1:13" x14ac:dyDescent="0.25">
      <c r="A15" s="2"/>
      <c r="B15">
        <v>5</v>
      </c>
      <c r="C15">
        <v>214.67699999999999</v>
      </c>
      <c r="D15">
        <v>40.323000000000008</v>
      </c>
      <c r="I15">
        <v>5</v>
      </c>
      <c r="J15">
        <v>2511</v>
      </c>
      <c r="K15">
        <v>207.947</v>
      </c>
      <c r="L15">
        <v>47.052999999999997</v>
      </c>
    </row>
    <row r="16" spans="1:13" x14ac:dyDescent="0.25">
      <c r="A16" s="2"/>
      <c r="B16">
        <v>6</v>
      </c>
      <c r="C16">
        <v>214.13499999999999</v>
      </c>
      <c r="D16">
        <v>40.865000000000009</v>
      </c>
      <c r="I16">
        <v>6</v>
      </c>
      <c r="J16">
        <v>2511</v>
      </c>
      <c r="K16">
        <v>207.32400000000001</v>
      </c>
      <c r="L16">
        <v>47.675999999999988</v>
      </c>
    </row>
    <row r="19" spans="1:13" x14ac:dyDescent="0.25">
      <c r="A19" t="s">
        <v>8</v>
      </c>
    </row>
    <row r="20" spans="1:13" x14ac:dyDescent="0.25">
      <c r="A20" t="s">
        <v>2</v>
      </c>
      <c r="B20">
        <v>1</v>
      </c>
      <c r="C20">
        <v>184.096</v>
      </c>
      <c r="D20">
        <v>70.903999999999996</v>
      </c>
      <c r="E20">
        <f>D20-17.81</f>
        <v>53.093999999999994</v>
      </c>
      <c r="F20">
        <f>E20/M20</f>
        <v>0.46520226756972244</v>
      </c>
      <c r="G20">
        <f>100*(F20/0.4652)</f>
        <v>100.00048743975117</v>
      </c>
      <c r="I20">
        <v>1</v>
      </c>
      <c r="J20">
        <v>2511</v>
      </c>
      <c r="K20">
        <v>118.834</v>
      </c>
      <c r="L20">
        <v>136.166</v>
      </c>
      <c r="M20">
        <f>L20-22.035</f>
        <v>114.131</v>
      </c>
    </row>
    <row r="21" spans="1:13" x14ac:dyDescent="0.25">
      <c r="A21" t="s">
        <v>4</v>
      </c>
      <c r="B21">
        <v>2</v>
      </c>
      <c r="C21">
        <v>199.85</v>
      </c>
      <c r="D21">
        <v>55.150000000000006</v>
      </c>
      <c r="E21">
        <f>D21-17.81</f>
        <v>37.340000000000003</v>
      </c>
      <c r="F21">
        <f t="shared" si="0"/>
        <v>0.41427668001730777</v>
      </c>
      <c r="G21">
        <f>100*(F21/0.4652)</f>
        <v>89.053456581536494</v>
      </c>
      <c r="I21">
        <v>2</v>
      </c>
      <c r="J21">
        <v>2511</v>
      </c>
      <c r="K21">
        <v>142.83199999999999</v>
      </c>
      <c r="L21">
        <v>112.16800000000001</v>
      </c>
      <c r="M21">
        <f>L21-22.035</f>
        <v>90.13300000000001</v>
      </c>
    </row>
    <row r="22" spans="1:13" x14ac:dyDescent="0.25">
      <c r="A22" t="s">
        <v>5</v>
      </c>
      <c r="B22">
        <v>3</v>
      </c>
      <c r="C22">
        <v>200.83799999999999</v>
      </c>
      <c r="D22">
        <v>54.162000000000006</v>
      </c>
      <c r="E22">
        <f>D22-17.81</f>
        <v>36.352000000000004</v>
      </c>
      <c r="F22">
        <f t="shared" si="0"/>
        <v>0.35045841487751506</v>
      </c>
      <c r="G22">
        <f>100*(F22/0.4652)</f>
        <v>75.33499889886393</v>
      </c>
      <c r="I22">
        <v>3</v>
      </c>
      <c r="J22">
        <v>2511</v>
      </c>
      <c r="K22">
        <v>129.238</v>
      </c>
      <c r="L22">
        <v>125.762</v>
      </c>
      <c r="M22">
        <f>L22-22.035</f>
        <v>103.727</v>
      </c>
    </row>
    <row r="23" spans="1:13" x14ac:dyDescent="0.25">
      <c r="A23" s="2" t="s">
        <v>0</v>
      </c>
      <c r="B23">
        <v>4</v>
      </c>
      <c r="C23">
        <v>237.126</v>
      </c>
      <c r="D23">
        <v>17.873999999999995</v>
      </c>
      <c r="E23">
        <v>17.818333333333339</v>
      </c>
      <c r="I23">
        <v>4</v>
      </c>
      <c r="J23">
        <v>2511</v>
      </c>
      <c r="K23">
        <v>233.66</v>
      </c>
      <c r="L23">
        <v>21.340000000000003</v>
      </c>
      <c r="M23">
        <v>22.034999999999997</v>
      </c>
    </row>
    <row r="24" spans="1:13" x14ac:dyDescent="0.25">
      <c r="A24" s="2"/>
      <c r="B24">
        <v>5</v>
      </c>
      <c r="C24">
        <v>236.95699999999999</v>
      </c>
      <c r="D24">
        <v>18.043000000000006</v>
      </c>
      <c r="I24">
        <v>5</v>
      </c>
      <c r="J24">
        <v>2511</v>
      </c>
      <c r="K24">
        <v>233.19300000000001</v>
      </c>
      <c r="L24">
        <v>21.806999999999988</v>
      </c>
    </row>
    <row r="25" spans="1:13" x14ac:dyDescent="0.25">
      <c r="A25" s="2"/>
      <c r="B25">
        <v>6</v>
      </c>
      <c r="C25">
        <v>237.46199999999999</v>
      </c>
      <c r="D25">
        <v>17.538000000000011</v>
      </c>
      <c r="I25">
        <v>6</v>
      </c>
      <c r="J25">
        <v>2511</v>
      </c>
      <c r="K25">
        <v>232.042</v>
      </c>
      <c r="L25">
        <v>22.957999999999998</v>
      </c>
    </row>
    <row r="30" spans="1:13" x14ac:dyDescent="0.25">
      <c r="A30" t="s">
        <v>9</v>
      </c>
    </row>
  </sheetData>
  <mergeCells count="5">
    <mergeCell ref="A6:A8"/>
    <mergeCell ref="A14:A16"/>
    <mergeCell ref="A23:A25"/>
    <mergeCell ref="B1:G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Western blot 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Thapa</dc:creator>
  <cp:lastModifiedBy>Pankaj Thapa</cp:lastModifiedBy>
  <dcterms:created xsi:type="dcterms:W3CDTF">2015-06-05T18:17:20Z</dcterms:created>
  <dcterms:modified xsi:type="dcterms:W3CDTF">2023-09-28T13:48:55Z</dcterms:modified>
</cp:coreProperties>
</file>