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lEKe+MYGl03Qh7Lptv121dAnk2A=="/>
    </ext>
  </extLst>
</workbook>
</file>

<file path=xl/sharedStrings.xml><?xml version="1.0" encoding="utf-8"?>
<sst xmlns="http://schemas.openxmlformats.org/spreadsheetml/2006/main" count="298" uniqueCount="93">
  <si>
    <t>Name:</t>
  </si>
  <si>
    <t>Tequila_volcanic_field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</si>
  <si>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</si>
  <si>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</si>
  <si>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</si>
  <si>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</si>
  <si>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</si>
  <si>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</si>
  <si>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</si>
  <si>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</si>
  <si>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</si>
  <si>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</si>
  <si>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</si>
  <si>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</si>
  <si>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</si>
  <si>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</si>
  <si>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</si>
  <si>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</si>
  <si>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</si>
  <si>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</si>
  <si>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</si>
  <si>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</si>
  <si>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</si>
  <si>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</si>
  <si>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</si>
  <si>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</si>
  <si>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</si>
  <si>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</si>
  <si>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</si>
  <si>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</si>
  <si>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</si>
  <si>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</si>
  <si>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</si>
  <si>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</si>
  <si>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</si>
  <si>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</si>
  <si>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</si>
  <si>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</si>
  <si>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</si>
  <si>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</si>
  <si>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</si>
  <si>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Tequila volcanic field pole</t>
  </si>
  <si>
    <t>uniform</t>
  </si>
  <si>
    <t>igneous</t>
  </si>
  <si>
    <t>volcanic</t>
  </si>
  <si>
    <t>mixed</t>
  </si>
  <si>
    <t>Ceja et al. (2006)</t>
  </si>
  <si>
    <t>no field tests (R4=0).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</si>
  <si>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</si>
  <si>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</si>
  <si>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</si>
  <si>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</si>
  <si>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</si>
  <si>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</si>
  <si>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</si>
  <si>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</si>
  <si>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</si>
  <si>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</si>
  <si>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</si>
  <si>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</si>
  <si>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</si>
  <si>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</si>
  <si>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TL1</t>
  </si>
  <si>
    <t>Tequila volcanic field</t>
  </si>
  <si>
    <t>normal</t>
  </si>
  <si>
    <t>andesite</t>
  </si>
  <si>
    <t>AF-TH</t>
  </si>
  <si>
    <t>TL5</t>
  </si>
  <si>
    <t>TM3</t>
  </si>
  <si>
    <t>TM2</t>
  </si>
  <si>
    <t>TM1</t>
  </si>
  <si>
    <t>TM6</t>
  </si>
  <si>
    <t>basalt</t>
  </si>
  <si>
    <t>TM11</t>
  </si>
  <si>
    <t>basaltic andesite</t>
  </si>
  <si>
    <t>TM10</t>
  </si>
  <si>
    <t>I</t>
  </si>
  <si>
    <t>TM9</t>
  </si>
  <si>
    <t>TL2</t>
  </si>
  <si>
    <t>rhyolite</t>
  </si>
  <si>
    <t>TL9</t>
  </si>
  <si>
    <t>TM5</t>
  </si>
  <si>
    <t>TM8</t>
  </si>
  <si>
    <t>dacite</t>
  </si>
  <si>
    <t>TL3</t>
  </si>
  <si>
    <t>TL12</t>
  </si>
  <si>
    <t>TL4</t>
  </si>
  <si>
    <t>TL10</t>
  </si>
  <si>
    <t>TL7</t>
  </si>
  <si>
    <t>TL11</t>
  </si>
  <si>
    <t>R</t>
  </si>
  <si>
    <t>TM4</t>
  </si>
  <si>
    <t>TM7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</si>
</sst>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m, d"/>
  </numFmts>
  <fonts count="8">
    <font>
      <sz val="12.0"/>
      <color theme="1"/>
      <name val="Calibri"/>
      <scheme val="minor"/>
    </font>
    <font>
      <b/>
      <sz val="12.0"/>
      <color theme="1"/>
      <name val="Calibri"/>
    </font>
    <font>
      <b/>
      <i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sz val="11.0"/>
      <color rgb="FF000000"/>
      <name val="Calibri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2" fontId="3" numFmtId="0" xfId="0" applyAlignment="1" applyFill="1" applyFont="1">
      <alignment vertical="bottom"/>
    </xf>
    <xf borderId="0" fillId="3" fontId="3" numFmtId="1" xfId="0" applyAlignment="1" applyFill="1" applyFont="1" applyNumberFormat="1">
      <alignment horizontal="center" readingOrder="0" vertical="bottom"/>
    </xf>
    <xf borderId="0" fillId="3" fontId="3" numFmtId="164" xfId="0" applyAlignment="1" applyFont="1" applyNumberFormat="1">
      <alignment horizontal="center" readingOrder="0" vertical="bottom"/>
    </xf>
    <xf borderId="0" fillId="0" fontId="3" numFmtId="1" xfId="0" applyAlignment="1" applyFont="1" applyNumberFormat="1">
      <alignment horizontal="center" readingOrder="0" vertical="bottom"/>
    </xf>
    <xf borderId="0" fillId="4" fontId="3" numFmtId="0" xfId="0" applyAlignment="1" applyFill="1" applyFont="1">
      <alignment horizontal="center" readingOrder="0" vertical="bottom"/>
    </xf>
    <xf borderId="0" fillId="4" fontId="3" numFmtId="164" xfId="0" applyAlignment="1" applyFont="1" applyNumberFormat="1">
      <alignment horizontal="center" readingOrder="0" vertical="bottom"/>
    </xf>
    <xf borderId="0" fillId="3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readingOrder="0" vertical="bottom"/>
    </xf>
    <xf borderId="0" fillId="4" fontId="3" numFmtId="165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horizontal="left" vertical="bottom"/>
    </xf>
    <xf borderId="0" fillId="0" fontId="3" numFmtId="164" xfId="0" applyAlignment="1" applyFont="1" applyNumberFormat="1">
      <alignment horizontal="left" readingOrder="0" vertical="bottom"/>
    </xf>
    <xf borderId="0" fillId="0" fontId="3" numFmtId="0" xfId="0" applyAlignment="1" applyFont="1">
      <alignment horizontal="center" vertical="bottom"/>
    </xf>
    <xf borderId="0" fillId="0" fontId="5" numFmtId="0" xfId="0" applyFont="1"/>
    <xf borderId="0" fillId="0" fontId="3" numFmtId="164" xfId="0" applyFont="1" applyNumberFormat="1"/>
    <xf borderId="0" fillId="0" fontId="6" numFmtId="164" xfId="0" applyAlignment="1" applyFont="1" applyNumberFormat="1">
      <alignment horizontal="center" readingOrder="0" vertical="bottom"/>
    </xf>
    <xf borderId="0" fillId="3" fontId="3" numFmtId="0" xfId="0" applyAlignment="1" applyFont="1">
      <alignment horizontal="center" readingOrder="0" vertical="bottom"/>
    </xf>
    <xf borderId="0" fillId="3" fontId="3" numFmtId="2" xfId="0" applyAlignment="1" applyFont="1" applyNumberFormat="1">
      <alignment horizontal="center" vertical="bottom"/>
    </xf>
    <xf borderId="0" fillId="3" fontId="3" numFmtId="1" xfId="0" applyAlignment="1" applyFont="1" applyNumberFormat="1">
      <alignment horizontal="center" vertical="bottom"/>
    </xf>
    <xf borderId="0" fillId="3" fontId="3" numFmtId="164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2" fontId="3" numFmtId="164" xfId="0" applyAlignment="1" applyFont="1" applyNumberFormat="1">
      <alignment vertical="bottom"/>
    </xf>
    <xf borderId="0" fillId="2" fontId="3" numFmtId="2" xfId="0" applyAlignment="1" applyFont="1" applyNumberFormat="1">
      <alignment vertical="bottom"/>
    </xf>
    <xf borderId="0" fillId="2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4" fontId="3" numFmtId="166" xfId="0" applyAlignment="1" applyFont="1" applyNumberFormat="1">
      <alignment horizontal="center" vertical="bottom"/>
    </xf>
    <xf borderId="0" fillId="4" fontId="3" numFmtId="0" xfId="0" applyAlignment="1" applyFont="1">
      <alignment horizontal="center" vertical="bottom"/>
    </xf>
    <xf borderId="0" fillId="2" fontId="3" numFmtId="165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0" fontId="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2.33"/>
    <col customWidth="1" min="3" max="3" width="11.22"/>
    <col customWidth="1" min="4" max="4" width="8.56"/>
    <col customWidth="1" min="5" max="5" width="7.67"/>
    <col customWidth="1" min="6" max="6" width="5.78"/>
    <col customWidth="1" min="7" max="7" width="8.78"/>
    <col customWidth="1" min="8" max="8" width="7.33"/>
    <col customWidth="1" min="9" max="9" width="6.67"/>
    <col customWidth="1" min="10" max="10" width="6.89"/>
    <col customWidth="1" min="11" max="11" width="7.78"/>
    <col customWidth="1" min="12" max="12" width="8.11"/>
    <col customWidth="1" min="13" max="13" width="7.89"/>
    <col customWidth="1" min="14" max="14" width="6.0"/>
    <col customWidth="1" min="15" max="15" width="6.22"/>
    <col customWidth="1" min="16" max="17" width="6.0"/>
    <col customWidth="1" min="18" max="18" width="7.33"/>
    <col customWidth="1" min="19" max="19" width="8.44"/>
    <col customWidth="1" min="20" max="20" width="7.89"/>
    <col customWidth="1" min="21" max="21" width="8.44"/>
    <col customWidth="1" min="22" max="22" width="8.0"/>
    <col customWidth="1" min="23" max="23" width="9.33"/>
    <col customWidth="1" min="24" max="24" width="10.56"/>
    <col customWidth="1" min="25" max="25" width="14.56"/>
    <col customWidth="1" min="26" max="26" width="9.78"/>
    <col customWidth="1" min="27" max="27" width="8.67"/>
    <col customWidth="1" min="28" max="28" width="9.11"/>
    <col customWidth="1" min="29" max="29" width="7.44"/>
    <col customWidth="1" min="30" max="30" width="8.0"/>
    <col customWidth="1" min="31" max="31" width="9.67"/>
    <col customWidth="1" min="32" max="32" width="10.56"/>
    <col customWidth="1" min="33" max="33" width="8.78"/>
    <col customWidth="1" min="34" max="43" width="10.56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ht="15.75" customHeight="1">
      <c r="A3" s="5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ht="15.75" customHeight="1">
      <c r="A4" s="6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8" t="s">
        <v>11</v>
      </c>
      <c r="J4" s="8" t="s">
        <v>12</v>
      </c>
      <c r="K4" s="7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7" t="s">
        <v>19</v>
      </c>
      <c r="R4" s="7" t="s">
        <v>20</v>
      </c>
      <c r="S4" s="7" t="s">
        <v>21</v>
      </c>
      <c r="T4" s="7" t="s">
        <v>22</v>
      </c>
      <c r="U4" s="7" t="s">
        <v>23</v>
      </c>
      <c r="V4" s="7" t="s">
        <v>24</v>
      </c>
      <c r="W4" s="7" t="s">
        <v>25</v>
      </c>
      <c r="X4" s="7" t="s">
        <v>26</v>
      </c>
      <c r="Y4" s="7" t="s">
        <v>27</v>
      </c>
      <c r="Z4" s="7" t="s">
        <v>28</v>
      </c>
      <c r="AA4" s="7" t="s">
        <v>29</v>
      </c>
      <c r="AB4" s="7" t="s">
        <v>30</v>
      </c>
      <c r="AC4" s="7" t="s">
        <v>31</v>
      </c>
      <c r="AD4" s="7" t="s">
        <v>32</v>
      </c>
      <c r="AE4" s="7" t="s">
        <v>33</v>
      </c>
      <c r="AF4" s="7" t="s">
        <v>34</v>
      </c>
      <c r="AG4" s="7" t="s">
        <v>35</v>
      </c>
      <c r="AH4" s="7" t="s">
        <v>36</v>
      </c>
      <c r="AI4" s="7" t="s">
        <v>37</v>
      </c>
      <c r="AJ4" s="7" t="s">
        <v>38</v>
      </c>
      <c r="AK4" s="9" t="s">
        <v>39</v>
      </c>
      <c r="AL4" s="10" t="s">
        <v>40</v>
      </c>
      <c r="AM4" s="3"/>
      <c r="AN4" s="11"/>
      <c r="AO4" s="11"/>
      <c r="AP4" s="11"/>
      <c r="AQ4" s="11"/>
    </row>
    <row r="5" ht="15.75" customHeight="1">
      <c r="A5" s="12">
        <v>1.0</v>
      </c>
      <c r="B5" s="12" t="s">
        <v>41</v>
      </c>
      <c r="C5" s="13"/>
      <c r="D5" s="13"/>
      <c r="E5" s="14">
        <v>17.0</v>
      </c>
      <c r="F5" s="15">
        <v>359.2</v>
      </c>
      <c r="G5" s="15">
        <v>29.6</v>
      </c>
      <c r="H5" s="16">
        <v>26.0</v>
      </c>
      <c r="I5" s="12">
        <v>7.1</v>
      </c>
      <c r="J5" s="13"/>
      <c r="K5" s="17">
        <v>85.8</v>
      </c>
      <c r="L5" s="18">
        <v>84.3</v>
      </c>
      <c r="M5" s="18">
        <v>27.5</v>
      </c>
      <c r="N5" s="18">
        <v>6.9</v>
      </c>
      <c r="O5" s="13"/>
      <c r="P5" s="13"/>
      <c r="Q5" s="13"/>
      <c r="R5" s="19">
        <v>0.115</v>
      </c>
      <c r="S5" s="19">
        <f>0.018*2</f>
        <v>0.036</v>
      </c>
      <c r="T5" s="19">
        <v>1.13</v>
      </c>
      <c r="U5" s="19">
        <f>0.159*2</f>
        <v>0.318</v>
      </c>
      <c r="V5" s="20" t="s">
        <v>42</v>
      </c>
      <c r="W5" s="12" t="s">
        <v>43</v>
      </c>
      <c r="X5" s="12" t="s">
        <v>44</v>
      </c>
      <c r="Y5" s="21" t="s">
        <v>45</v>
      </c>
      <c r="Z5" s="12">
        <v>1.0</v>
      </c>
      <c r="AA5" s="12">
        <v>1.0</v>
      </c>
      <c r="AB5" s="12">
        <v>1.0</v>
      </c>
      <c r="AC5" s="12">
        <v>1.0</v>
      </c>
      <c r="AD5" s="12">
        <v>0.0</v>
      </c>
      <c r="AE5" s="12">
        <v>1.0</v>
      </c>
      <c r="AF5" s="12">
        <v>1.0</v>
      </c>
      <c r="AG5" s="12">
        <v>1.0</v>
      </c>
      <c r="AH5" s="12">
        <v>1.0</v>
      </c>
      <c r="AI5" s="22" t="s">
        <v>46</v>
      </c>
      <c r="AJ5" s="22" t="s">
        <v>46</v>
      </c>
      <c r="AK5" s="23" t="s">
        <v>47</v>
      </c>
      <c r="AL5" s="24"/>
      <c r="AM5" s="24"/>
    </row>
    <row r="6" ht="15.0" customHeight="1">
      <c r="A6" s="25"/>
      <c r="B6" s="25"/>
      <c r="C6" s="25"/>
      <c r="D6" s="25"/>
      <c r="E6" s="25"/>
      <c r="F6" s="25"/>
      <c r="G6" s="25"/>
      <c r="H6" s="25"/>
      <c r="I6" s="25"/>
      <c r="J6" s="26"/>
      <c r="K6" s="26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</row>
    <row r="7" ht="15.75" customHeight="1">
      <c r="A7" s="5" t="s">
        <v>48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ht="15.75" customHeight="1">
      <c r="A8" s="7" t="s">
        <v>4</v>
      </c>
      <c r="B8" s="7" t="s">
        <v>49</v>
      </c>
      <c r="C8" s="7" t="s">
        <v>5</v>
      </c>
      <c r="D8" s="7" t="s">
        <v>6</v>
      </c>
      <c r="E8" s="7" t="s">
        <v>50</v>
      </c>
      <c r="F8" s="7" t="s">
        <v>8</v>
      </c>
      <c r="G8" s="7" t="s">
        <v>9</v>
      </c>
      <c r="H8" s="7" t="s">
        <v>10</v>
      </c>
      <c r="I8" s="27" t="s">
        <v>11</v>
      </c>
      <c r="J8" s="8" t="s">
        <v>12</v>
      </c>
      <c r="K8" s="7" t="s">
        <v>51</v>
      </c>
      <c r="L8" s="7" t="s">
        <v>52</v>
      </c>
      <c r="M8" s="7" t="s">
        <v>15</v>
      </c>
      <c r="N8" s="7" t="s">
        <v>16</v>
      </c>
      <c r="O8" s="7" t="s">
        <v>17</v>
      </c>
      <c r="P8" s="7" t="s">
        <v>18</v>
      </c>
      <c r="Q8" s="7" t="s">
        <v>19</v>
      </c>
      <c r="R8" s="7" t="s">
        <v>20</v>
      </c>
      <c r="S8" s="7" t="s">
        <v>21</v>
      </c>
      <c r="T8" s="7" t="s">
        <v>22</v>
      </c>
      <c r="U8" s="7" t="s">
        <v>23</v>
      </c>
      <c r="V8" s="7" t="s">
        <v>24</v>
      </c>
      <c r="W8" s="7" t="s">
        <v>25</v>
      </c>
      <c r="X8" s="7" t="s">
        <v>26</v>
      </c>
      <c r="Y8" s="7" t="s">
        <v>27</v>
      </c>
      <c r="Z8" s="7" t="s">
        <v>53</v>
      </c>
      <c r="AA8" s="7" t="s">
        <v>54</v>
      </c>
      <c r="AB8" s="7" t="s">
        <v>55</v>
      </c>
      <c r="AC8" s="7" t="s">
        <v>56</v>
      </c>
      <c r="AD8" s="7" t="s">
        <v>57</v>
      </c>
      <c r="AE8" s="7" t="s">
        <v>58</v>
      </c>
      <c r="AF8" s="7" t="s">
        <v>59</v>
      </c>
      <c r="AG8" s="7" t="s">
        <v>60</v>
      </c>
      <c r="AH8" s="7" t="s">
        <v>61</v>
      </c>
      <c r="AI8" s="7" t="s">
        <v>37</v>
      </c>
      <c r="AJ8" s="7" t="s">
        <v>38</v>
      </c>
      <c r="AK8" s="9" t="s">
        <v>39</v>
      </c>
      <c r="AL8" s="10" t="s">
        <v>40</v>
      </c>
      <c r="AM8" s="3"/>
      <c r="AN8" s="11"/>
      <c r="AO8" s="11"/>
      <c r="AP8" s="11"/>
      <c r="AQ8" s="11"/>
    </row>
    <row r="9">
      <c r="A9" s="24" t="s">
        <v>62</v>
      </c>
      <c r="B9" s="28" t="s">
        <v>63</v>
      </c>
      <c r="C9" s="29">
        <v>20.804333</v>
      </c>
      <c r="D9" s="29">
        <v>-103.7965</v>
      </c>
      <c r="E9" s="30">
        <v>6.0</v>
      </c>
      <c r="F9" s="31">
        <v>358.5</v>
      </c>
      <c r="G9" s="31">
        <v>23.3</v>
      </c>
      <c r="H9" s="32">
        <v>78.0</v>
      </c>
      <c r="I9" s="24">
        <v>7.7</v>
      </c>
      <c r="J9" s="13"/>
      <c r="K9" s="31">
        <v>81.5</v>
      </c>
      <c r="L9" s="31">
        <v>86.5</v>
      </c>
      <c r="M9" s="33"/>
      <c r="N9" s="13"/>
      <c r="O9" s="13"/>
      <c r="P9" s="13"/>
      <c r="Q9" s="19">
        <v>0.115</v>
      </c>
      <c r="R9" s="19">
        <v>0.07900000000000001</v>
      </c>
      <c r="S9" s="13"/>
      <c r="T9" s="19">
        <v>0.151</v>
      </c>
      <c r="U9" s="34"/>
      <c r="V9" s="20" t="s">
        <v>64</v>
      </c>
      <c r="W9" s="24" t="s">
        <v>43</v>
      </c>
      <c r="X9" s="12" t="s">
        <v>44</v>
      </c>
      <c r="Y9" s="21" t="s">
        <v>65</v>
      </c>
      <c r="Z9" s="21" t="s">
        <v>66</v>
      </c>
      <c r="AA9" s="12">
        <v>1.0</v>
      </c>
      <c r="AB9" s="24">
        <v>0.0</v>
      </c>
      <c r="AC9" s="21" t="s">
        <v>7</v>
      </c>
      <c r="AD9" s="24">
        <v>0.0</v>
      </c>
      <c r="AE9" s="35"/>
      <c r="AF9" s="24">
        <v>0.0</v>
      </c>
      <c r="AG9" s="12">
        <v>1.0</v>
      </c>
      <c r="AH9" s="35"/>
      <c r="AI9" s="22" t="s">
        <v>46</v>
      </c>
      <c r="AJ9" s="22" t="s">
        <v>46</v>
      </c>
      <c r="AL9" s="3"/>
      <c r="AM9" s="36"/>
    </row>
    <row r="10">
      <c r="A10" s="24" t="s">
        <v>67</v>
      </c>
      <c r="B10" s="28" t="s">
        <v>63</v>
      </c>
      <c r="C10" s="29">
        <v>20.866</v>
      </c>
      <c r="D10" s="29">
        <v>-103.84</v>
      </c>
      <c r="E10" s="30">
        <v>3.0</v>
      </c>
      <c r="F10" s="31">
        <v>359.7</v>
      </c>
      <c r="G10" s="31">
        <v>22.9</v>
      </c>
      <c r="H10" s="32">
        <v>56.0</v>
      </c>
      <c r="I10" s="24">
        <v>8.8</v>
      </c>
      <c r="J10" s="13"/>
      <c r="K10" s="31">
        <v>81.4</v>
      </c>
      <c r="L10" s="31">
        <v>78.5</v>
      </c>
      <c r="M10" s="13"/>
      <c r="N10" s="13"/>
      <c r="O10" s="13"/>
      <c r="P10" s="13"/>
      <c r="Q10" s="19">
        <v>0.178</v>
      </c>
      <c r="R10" s="19">
        <v>0.16199999999999998</v>
      </c>
      <c r="S10" s="34"/>
      <c r="T10" s="19">
        <v>0.194</v>
      </c>
      <c r="U10" s="13"/>
      <c r="V10" s="20" t="s">
        <v>64</v>
      </c>
      <c r="W10" s="24" t="s">
        <v>43</v>
      </c>
      <c r="X10" s="12" t="s">
        <v>44</v>
      </c>
      <c r="Y10" s="21" t="s">
        <v>65</v>
      </c>
      <c r="Z10" s="21" t="s">
        <v>66</v>
      </c>
      <c r="AA10" s="12">
        <v>1.0</v>
      </c>
      <c r="AB10" s="24">
        <v>0.0</v>
      </c>
      <c r="AC10" s="21" t="s">
        <v>7</v>
      </c>
      <c r="AD10" s="24">
        <v>0.0</v>
      </c>
      <c r="AE10" s="35"/>
      <c r="AF10" s="24">
        <v>0.0</v>
      </c>
      <c r="AG10" s="12">
        <v>1.0</v>
      </c>
      <c r="AH10" s="35"/>
      <c r="AI10" s="22" t="s">
        <v>46</v>
      </c>
      <c r="AJ10" s="22" t="s">
        <v>46</v>
      </c>
      <c r="AL10" s="3"/>
      <c r="AM10" s="37"/>
    </row>
    <row r="11">
      <c r="A11" s="24" t="s">
        <v>68</v>
      </c>
      <c r="B11" s="28" t="s">
        <v>63</v>
      </c>
      <c r="C11" s="29">
        <v>20.81</v>
      </c>
      <c r="D11" s="29">
        <v>-103.845</v>
      </c>
      <c r="E11" s="30">
        <v>6.0</v>
      </c>
      <c r="F11" s="31">
        <v>10.5</v>
      </c>
      <c r="G11" s="31">
        <v>26.1</v>
      </c>
      <c r="H11" s="32">
        <v>128.0</v>
      </c>
      <c r="I11" s="24">
        <v>6.5</v>
      </c>
      <c r="J11" s="13"/>
      <c r="K11" s="31">
        <v>77.9</v>
      </c>
      <c r="L11" s="31">
        <v>16.7</v>
      </c>
      <c r="M11" s="33"/>
      <c r="N11" s="13"/>
      <c r="O11" s="13"/>
      <c r="P11" s="13"/>
      <c r="Q11" s="19">
        <v>0.191</v>
      </c>
      <c r="R11" s="19">
        <v>0.165</v>
      </c>
      <c r="S11" s="34"/>
      <c r="T11" s="19">
        <v>0.217</v>
      </c>
      <c r="U11" s="13"/>
      <c r="V11" s="20" t="s">
        <v>64</v>
      </c>
      <c r="W11" s="24" t="s">
        <v>43</v>
      </c>
      <c r="X11" s="12" t="s">
        <v>44</v>
      </c>
      <c r="Y11" s="21" t="s">
        <v>65</v>
      </c>
      <c r="Z11" s="21" t="s">
        <v>66</v>
      </c>
      <c r="AA11" s="12">
        <v>1.0</v>
      </c>
      <c r="AB11" s="24">
        <v>0.0</v>
      </c>
      <c r="AC11" s="21" t="s">
        <v>7</v>
      </c>
      <c r="AD11" s="24">
        <v>0.0</v>
      </c>
      <c r="AE11" s="35"/>
      <c r="AF11" s="24">
        <v>0.0</v>
      </c>
      <c r="AG11" s="12">
        <v>1.0</v>
      </c>
      <c r="AH11" s="35"/>
      <c r="AI11" s="22" t="s">
        <v>46</v>
      </c>
      <c r="AJ11" s="22" t="s">
        <v>46</v>
      </c>
      <c r="AL11" s="3"/>
      <c r="AM11" s="38"/>
    </row>
    <row r="12" ht="15.75" customHeight="1">
      <c r="A12" s="24" t="s">
        <v>69</v>
      </c>
      <c r="B12" s="28" t="s">
        <v>63</v>
      </c>
      <c r="C12" s="29">
        <v>20.79017</v>
      </c>
      <c r="D12" s="29">
        <v>-103.851</v>
      </c>
      <c r="E12" s="30">
        <v>5.0</v>
      </c>
      <c r="F12" s="31">
        <v>345.6</v>
      </c>
      <c r="G12" s="31">
        <v>41.5</v>
      </c>
      <c r="H12" s="32">
        <v>61.0</v>
      </c>
      <c r="I12" s="24">
        <v>8.9</v>
      </c>
      <c r="J12" s="13"/>
      <c r="K12" s="31">
        <v>76.2</v>
      </c>
      <c r="L12" s="31">
        <v>183.4</v>
      </c>
      <c r="M12" s="33"/>
      <c r="N12" s="13"/>
      <c r="O12" s="13"/>
      <c r="P12" s="13"/>
      <c r="Q12" s="19">
        <v>0.196</v>
      </c>
      <c r="R12" s="19">
        <v>0.18</v>
      </c>
      <c r="S12" s="13"/>
      <c r="T12" s="19">
        <v>0.21200000000000002</v>
      </c>
      <c r="U12" s="34"/>
      <c r="V12" s="20" t="s">
        <v>64</v>
      </c>
      <c r="W12" s="24" t="s">
        <v>43</v>
      </c>
      <c r="X12" s="12" t="s">
        <v>44</v>
      </c>
      <c r="Y12" s="21" t="s">
        <v>65</v>
      </c>
      <c r="Z12" s="21" t="s">
        <v>66</v>
      </c>
      <c r="AA12" s="12">
        <v>1.0</v>
      </c>
      <c r="AB12" s="24">
        <v>0.0</v>
      </c>
      <c r="AC12" s="21" t="s">
        <v>7</v>
      </c>
      <c r="AD12" s="24">
        <v>0.0</v>
      </c>
      <c r="AE12" s="35"/>
      <c r="AF12" s="24">
        <v>0.0</v>
      </c>
      <c r="AG12" s="12">
        <v>1.0</v>
      </c>
      <c r="AH12" s="35"/>
      <c r="AI12" s="22" t="s">
        <v>46</v>
      </c>
      <c r="AJ12" s="22" t="s">
        <v>46</v>
      </c>
      <c r="AL12" s="3"/>
      <c r="AM12" s="36"/>
    </row>
    <row r="13" ht="15.75" customHeight="1">
      <c r="A13" s="24" t="s">
        <v>70</v>
      </c>
      <c r="B13" s="28" t="s">
        <v>63</v>
      </c>
      <c r="C13" s="29">
        <v>20.78967</v>
      </c>
      <c r="D13" s="29">
        <v>-103.849</v>
      </c>
      <c r="E13" s="30">
        <v>6.0</v>
      </c>
      <c r="F13" s="31">
        <v>12.3</v>
      </c>
      <c r="G13" s="31">
        <v>24.7</v>
      </c>
      <c r="H13" s="32">
        <v>45.0</v>
      </c>
      <c r="I13" s="24">
        <v>9.9</v>
      </c>
      <c r="J13" s="13"/>
      <c r="K13" s="31">
        <v>76.0</v>
      </c>
      <c r="L13" s="31">
        <v>17.1</v>
      </c>
      <c r="M13" s="33"/>
      <c r="N13" s="13"/>
      <c r="O13" s="13"/>
      <c r="P13" s="13"/>
      <c r="Q13" s="19">
        <v>0.216</v>
      </c>
      <c r="R13" s="19">
        <v>0.194</v>
      </c>
      <c r="S13" s="34"/>
      <c r="T13" s="19">
        <v>0.238</v>
      </c>
      <c r="U13" s="39"/>
      <c r="V13" s="20" t="s">
        <v>64</v>
      </c>
      <c r="W13" s="24" t="s">
        <v>43</v>
      </c>
      <c r="X13" s="12" t="s">
        <v>44</v>
      </c>
      <c r="Y13" s="21" t="s">
        <v>65</v>
      </c>
      <c r="Z13" s="21" t="s">
        <v>66</v>
      </c>
      <c r="AA13" s="12">
        <v>1.0</v>
      </c>
      <c r="AB13" s="24">
        <v>0.0</v>
      </c>
      <c r="AC13" s="21" t="s">
        <v>7</v>
      </c>
      <c r="AD13" s="24">
        <v>0.0</v>
      </c>
      <c r="AE13" s="35"/>
      <c r="AF13" s="24">
        <v>0.0</v>
      </c>
      <c r="AG13" s="12">
        <v>1.0</v>
      </c>
      <c r="AH13" s="35"/>
      <c r="AI13" s="22" t="s">
        <v>46</v>
      </c>
      <c r="AJ13" s="22" t="s">
        <v>46</v>
      </c>
      <c r="AL13" s="3"/>
      <c r="AM13" s="36"/>
    </row>
    <row r="14" ht="15.75" customHeight="1">
      <c r="A14" s="24" t="s">
        <v>71</v>
      </c>
      <c r="B14" s="28" t="s">
        <v>63</v>
      </c>
      <c r="C14" s="29">
        <v>20.88383</v>
      </c>
      <c r="D14" s="29">
        <v>-103.899</v>
      </c>
      <c r="E14" s="30">
        <v>5.0</v>
      </c>
      <c r="F14" s="31">
        <v>11.5</v>
      </c>
      <c r="G14" s="31">
        <v>37.3</v>
      </c>
      <c r="H14" s="32">
        <v>64.0</v>
      </c>
      <c r="I14" s="24">
        <v>9.6</v>
      </c>
      <c r="J14" s="13"/>
      <c r="K14" s="31">
        <v>79.2</v>
      </c>
      <c r="L14" s="31">
        <v>342.7</v>
      </c>
      <c r="M14" s="33"/>
      <c r="N14" s="13"/>
      <c r="O14" s="13"/>
      <c r="P14" s="13"/>
      <c r="Q14" s="19">
        <v>0.261</v>
      </c>
      <c r="R14" s="19">
        <v>0.23900000000000002</v>
      </c>
      <c r="S14" s="34"/>
      <c r="T14" s="19">
        <v>0.28300000000000003</v>
      </c>
      <c r="U14" s="39"/>
      <c r="V14" s="20" t="s">
        <v>64</v>
      </c>
      <c r="W14" s="24" t="s">
        <v>43</v>
      </c>
      <c r="X14" s="12" t="s">
        <v>44</v>
      </c>
      <c r="Y14" s="21" t="s">
        <v>72</v>
      </c>
      <c r="Z14" s="21" t="s">
        <v>66</v>
      </c>
      <c r="AA14" s="12">
        <v>1.0</v>
      </c>
      <c r="AB14" s="24">
        <v>0.0</v>
      </c>
      <c r="AC14" s="21" t="s">
        <v>7</v>
      </c>
      <c r="AD14" s="24">
        <v>0.0</v>
      </c>
      <c r="AE14" s="35"/>
      <c r="AF14" s="24">
        <v>0.0</v>
      </c>
      <c r="AG14" s="12">
        <v>1.0</v>
      </c>
      <c r="AH14" s="35"/>
      <c r="AI14" s="22" t="s">
        <v>46</v>
      </c>
      <c r="AJ14" s="22" t="s">
        <v>46</v>
      </c>
      <c r="AL14" s="3"/>
      <c r="AM14" s="36"/>
    </row>
    <row r="15">
      <c r="A15" s="24" t="s">
        <v>73</v>
      </c>
      <c r="B15" s="28" t="s">
        <v>63</v>
      </c>
      <c r="C15" s="29">
        <v>20.685</v>
      </c>
      <c r="D15" s="29">
        <v>-103.883</v>
      </c>
      <c r="E15" s="30">
        <v>6.0</v>
      </c>
      <c r="F15" s="31">
        <v>356.4</v>
      </c>
      <c r="G15" s="31">
        <v>48.1</v>
      </c>
      <c r="H15" s="32">
        <v>63.0</v>
      </c>
      <c r="I15" s="24">
        <v>8.7</v>
      </c>
      <c r="J15" s="13"/>
      <c r="K15" s="31">
        <v>80.7</v>
      </c>
      <c r="L15" s="31">
        <v>236.6</v>
      </c>
      <c r="M15" s="33"/>
      <c r="N15" s="13"/>
      <c r="O15" s="13"/>
      <c r="P15" s="13"/>
      <c r="Q15" s="19">
        <v>0.343</v>
      </c>
      <c r="R15" s="19">
        <v>0.267</v>
      </c>
      <c r="S15" s="34"/>
      <c r="T15" s="19">
        <v>0.41900000000000004</v>
      </c>
      <c r="U15" s="13"/>
      <c r="V15" s="20" t="s">
        <v>64</v>
      </c>
      <c r="W15" s="24" t="s">
        <v>43</v>
      </c>
      <c r="X15" s="12" t="s">
        <v>44</v>
      </c>
      <c r="Y15" s="21" t="s">
        <v>74</v>
      </c>
      <c r="Z15" s="21" t="s">
        <v>66</v>
      </c>
      <c r="AA15" s="12">
        <v>1.0</v>
      </c>
      <c r="AB15" s="24">
        <v>0.0</v>
      </c>
      <c r="AC15" s="21" t="s">
        <v>7</v>
      </c>
      <c r="AD15" s="24">
        <v>0.0</v>
      </c>
      <c r="AE15" s="35"/>
      <c r="AF15" s="24">
        <v>0.0</v>
      </c>
      <c r="AG15" s="12">
        <v>1.0</v>
      </c>
      <c r="AH15" s="35"/>
      <c r="AI15" s="22" t="s">
        <v>46</v>
      </c>
      <c r="AJ15" s="22" t="s">
        <v>46</v>
      </c>
      <c r="AL15" s="3"/>
      <c r="AM15" s="36"/>
    </row>
    <row r="16">
      <c r="A16" s="24" t="s">
        <v>75</v>
      </c>
      <c r="B16" s="28" t="s">
        <v>63</v>
      </c>
      <c r="C16" s="29">
        <f>20+41.34/60</f>
        <v>20.689</v>
      </c>
      <c r="D16" s="29">
        <f>-(103+55.06/60)</f>
        <v>-103.9176667</v>
      </c>
      <c r="E16" s="30">
        <v>3.0</v>
      </c>
      <c r="F16" s="31">
        <v>290.5</v>
      </c>
      <c r="G16" s="31">
        <v>33.3</v>
      </c>
      <c r="H16" s="32">
        <v>23.0</v>
      </c>
      <c r="I16" s="24">
        <v>14.5</v>
      </c>
      <c r="J16" s="13"/>
      <c r="K16" s="31">
        <v>24.9</v>
      </c>
      <c r="L16" s="31">
        <v>177.7</v>
      </c>
      <c r="M16" s="33"/>
      <c r="N16" s="13"/>
      <c r="O16" s="13"/>
      <c r="P16" s="13"/>
      <c r="Q16" s="19">
        <v>0.354</v>
      </c>
      <c r="R16" s="19">
        <v>0.32399999999999995</v>
      </c>
      <c r="S16" s="34"/>
      <c r="T16" s="19">
        <v>0.384</v>
      </c>
      <c r="U16" s="13"/>
      <c r="V16" s="20" t="s">
        <v>64</v>
      </c>
      <c r="W16" s="24" t="s">
        <v>43</v>
      </c>
      <c r="X16" s="12" t="s">
        <v>44</v>
      </c>
      <c r="Y16" s="21" t="s">
        <v>65</v>
      </c>
      <c r="Z16" s="21" t="s">
        <v>66</v>
      </c>
      <c r="AA16" s="12">
        <v>1.0</v>
      </c>
      <c r="AB16" s="24">
        <v>0.0</v>
      </c>
      <c r="AC16" s="21" t="s">
        <v>76</v>
      </c>
      <c r="AD16" s="24">
        <v>0.0</v>
      </c>
      <c r="AE16" s="35"/>
      <c r="AF16" s="24">
        <v>0.0</v>
      </c>
      <c r="AG16" s="12">
        <v>0.0</v>
      </c>
      <c r="AH16" s="12">
        <v>9.0</v>
      </c>
      <c r="AI16" s="22" t="s">
        <v>46</v>
      </c>
      <c r="AJ16" s="22" t="s">
        <v>46</v>
      </c>
      <c r="AL16" s="3"/>
      <c r="AM16" s="36"/>
    </row>
    <row r="17" ht="15.75" customHeight="1">
      <c r="A17" s="24" t="s">
        <v>77</v>
      </c>
      <c r="B17" s="28" t="s">
        <v>63</v>
      </c>
      <c r="C17" s="29">
        <f>20+49.75/60</f>
        <v>20.82916667</v>
      </c>
      <c r="D17" s="29">
        <f>-(103+59.69/60)</f>
        <v>-103.9948333</v>
      </c>
      <c r="E17" s="30">
        <v>9.0</v>
      </c>
      <c r="F17" s="31">
        <v>23.3</v>
      </c>
      <c r="G17" s="31">
        <v>5.8</v>
      </c>
      <c r="H17" s="32">
        <v>222.0</v>
      </c>
      <c r="I17" s="24">
        <v>6.2</v>
      </c>
      <c r="J17" s="13"/>
      <c r="K17" s="31">
        <v>61.3</v>
      </c>
      <c r="L17" s="31">
        <v>21.1</v>
      </c>
      <c r="M17" s="33"/>
      <c r="N17" s="13"/>
      <c r="O17" s="13"/>
      <c r="P17" s="13"/>
      <c r="Q17" s="19">
        <v>0.362</v>
      </c>
      <c r="R17" s="19">
        <v>0.33599999999999997</v>
      </c>
      <c r="S17" s="34"/>
      <c r="T17" s="19">
        <v>0.388</v>
      </c>
      <c r="U17" s="13"/>
      <c r="V17" s="20" t="s">
        <v>64</v>
      </c>
      <c r="W17" s="24" t="s">
        <v>43</v>
      </c>
      <c r="X17" s="12" t="s">
        <v>44</v>
      </c>
      <c r="Y17" s="21" t="s">
        <v>74</v>
      </c>
      <c r="Z17" s="21" t="s">
        <v>66</v>
      </c>
      <c r="AA17" s="12">
        <v>1.0</v>
      </c>
      <c r="AB17" s="24">
        <v>0.0</v>
      </c>
      <c r="AC17" s="21" t="s">
        <v>76</v>
      </c>
      <c r="AD17" s="24">
        <v>0.0</v>
      </c>
      <c r="AE17" s="35"/>
      <c r="AF17" s="24">
        <v>0.0</v>
      </c>
      <c r="AG17" s="12">
        <v>0.0</v>
      </c>
      <c r="AH17" s="12">
        <v>9.0</v>
      </c>
      <c r="AI17" s="22" t="s">
        <v>46</v>
      </c>
      <c r="AJ17" s="22" t="s">
        <v>46</v>
      </c>
      <c r="AL17" s="3"/>
      <c r="AM17" s="36"/>
    </row>
    <row r="18" ht="15.75" customHeight="1">
      <c r="A18" s="24" t="s">
        <v>78</v>
      </c>
      <c r="B18" s="28" t="s">
        <v>63</v>
      </c>
      <c r="C18" s="29">
        <v>20.841</v>
      </c>
      <c r="D18" s="29">
        <v>-103.828</v>
      </c>
      <c r="E18" s="30">
        <v>6.0</v>
      </c>
      <c r="F18" s="31">
        <v>341.6</v>
      </c>
      <c r="G18" s="31">
        <v>20.5</v>
      </c>
      <c r="H18" s="32">
        <v>63.0</v>
      </c>
      <c r="I18" s="24">
        <v>8.5</v>
      </c>
      <c r="J18" s="13"/>
      <c r="K18" s="31">
        <v>69.7</v>
      </c>
      <c r="L18" s="31">
        <v>140.0</v>
      </c>
      <c r="M18" s="33"/>
      <c r="N18" s="13"/>
      <c r="O18" s="13"/>
      <c r="P18" s="13"/>
      <c r="Q18" s="19">
        <v>0.416</v>
      </c>
      <c r="R18" s="19">
        <v>0.41</v>
      </c>
      <c r="S18" s="13"/>
      <c r="T18" s="19">
        <v>0.422</v>
      </c>
      <c r="U18" s="34"/>
      <c r="V18" s="20" t="s">
        <v>64</v>
      </c>
      <c r="W18" s="24" t="s">
        <v>43</v>
      </c>
      <c r="X18" s="12" t="s">
        <v>44</v>
      </c>
      <c r="Y18" s="21" t="s">
        <v>79</v>
      </c>
      <c r="Z18" s="21" t="s">
        <v>66</v>
      </c>
      <c r="AA18" s="12">
        <v>1.0</v>
      </c>
      <c r="AB18" s="24">
        <v>0.0</v>
      </c>
      <c r="AC18" s="21" t="s">
        <v>7</v>
      </c>
      <c r="AD18" s="24">
        <v>0.0</v>
      </c>
      <c r="AE18" s="35"/>
      <c r="AF18" s="24">
        <v>0.0</v>
      </c>
      <c r="AG18" s="12">
        <v>1.0</v>
      </c>
      <c r="AH18" s="35"/>
      <c r="AI18" s="22" t="s">
        <v>46</v>
      </c>
      <c r="AJ18" s="22" t="s">
        <v>46</v>
      </c>
      <c r="AL18" s="3"/>
      <c r="AM18" s="36"/>
    </row>
    <row r="19">
      <c r="A19" s="24" t="s">
        <v>80</v>
      </c>
      <c r="B19" s="28" t="s">
        <v>63</v>
      </c>
      <c r="C19" s="29">
        <f>20+53.99/60</f>
        <v>20.89983333</v>
      </c>
      <c r="D19" s="29">
        <f>-(103+43.71/60)</f>
        <v>-103.7285</v>
      </c>
      <c r="E19" s="30">
        <v>1.0</v>
      </c>
      <c r="F19" s="31">
        <v>342.3</v>
      </c>
      <c r="G19" s="31">
        <v>9.2</v>
      </c>
      <c r="H19" s="33"/>
      <c r="I19" s="33"/>
      <c r="J19" s="13"/>
      <c r="K19" s="31">
        <v>66.6</v>
      </c>
      <c r="L19" s="31">
        <v>126.2</v>
      </c>
      <c r="M19" s="33"/>
      <c r="N19" s="13"/>
      <c r="O19" s="13"/>
      <c r="P19" s="13"/>
      <c r="Q19" s="19">
        <v>0.592</v>
      </c>
      <c r="R19" s="19">
        <v>0.5519999999999999</v>
      </c>
      <c r="S19" s="34"/>
      <c r="T19" s="19">
        <v>0.632</v>
      </c>
      <c r="U19" s="13"/>
      <c r="V19" s="20" t="s">
        <v>64</v>
      </c>
      <c r="W19" s="24" t="s">
        <v>43</v>
      </c>
      <c r="X19" s="12" t="s">
        <v>44</v>
      </c>
      <c r="Y19" s="21" t="s">
        <v>72</v>
      </c>
      <c r="Z19" s="21" t="s">
        <v>66</v>
      </c>
      <c r="AA19" s="12">
        <v>1.0</v>
      </c>
      <c r="AB19" s="24">
        <v>0.0</v>
      </c>
      <c r="AC19" s="21" t="s">
        <v>7</v>
      </c>
      <c r="AD19" s="24">
        <v>0.0</v>
      </c>
      <c r="AE19" s="35"/>
      <c r="AF19" s="24">
        <v>0.0</v>
      </c>
      <c r="AG19" s="12">
        <v>0.0</v>
      </c>
      <c r="AH19" s="12">
        <v>2.0</v>
      </c>
      <c r="AI19" s="22" t="s">
        <v>46</v>
      </c>
      <c r="AJ19" s="22" t="s">
        <v>46</v>
      </c>
      <c r="AL19" s="3"/>
      <c r="AM19" s="36"/>
    </row>
    <row r="20" ht="15.75" customHeight="1">
      <c r="A20" s="24" t="s">
        <v>81</v>
      </c>
      <c r="B20" s="28" t="s">
        <v>63</v>
      </c>
      <c r="C20" s="29">
        <v>20.91267</v>
      </c>
      <c r="D20" s="29">
        <v>-103.891</v>
      </c>
      <c r="E20" s="30">
        <v>7.0</v>
      </c>
      <c r="F20" s="31">
        <v>339.7</v>
      </c>
      <c r="G20" s="31">
        <v>24.3</v>
      </c>
      <c r="H20" s="32">
        <v>84.0</v>
      </c>
      <c r="I20" s="24">
        <v>9.4</v>
      </c>
      <c r="J20" s="13"/>
      <c r="K20" s="31">
        <v>69.1</v>
      </c>
      <c r="L20" s="31">
        <v>147.6</v>
      </c>
      <c r="M20" s="33"/>
      <c r="N20" s="13"/>
      <c r="O20" s="13"/>
      <c r="P20" s="13"/>
      <c r="Q20" s="19">
        <v>0.604</v>
      </c>
      <c r="R20" s="19">
        <v>0.598</v>
      </c>
      <c r="S20" s="34"/>
      <c r="T20" s="19">
        <v>0.61</v>
      </c>
      <c r="U20" s="13"/>
      <c r="V20" s="20" t="s">
        <v>64</v>
      </c>
      <c r="W20" s="24" t="s">
        <v>43</v>
      </c>
      <c r="X20" s="12" t="s">
        <v>44</v>
      </c>
      <c r="Y20" s="21" t="s">
        <v>79</v>
      </c>
      <c r="Z20" s="21" t="s">
        <v>66</v>
      </c>
      <c r="AA20" s="12">
        <v>1.0</v>
      </c>
      <c r="AB20" s="24">
        <v>0.0</v>
      </c>
      <c r="AC20" s="21" t="s">
        <v>7</v>
      </c>
      <c r="AD20" s="24">
        <v>0.0</v>
      </c>
      <c r="AE20" s="35"/>
      <c r="AF20" s="24">
        <v>0.0</v>
      </c>
      <c r="AG20" s="12">
        <v>1.0</v>
      </c>
      <c r="AH20" s="35"/>
      <c r="AI20" s="22" t="s">
        <v>46</v>
      </c>
      <c r="AJ20" s="22" t="s">
        <v>46</v>
      </c>
      <c r="AL20" s="3"/>
      <c r="AM20" s="36"/>
    </row>
    <row r="21">
      <c r="A21" s="24" t="s">
        <v>82</v>
      </c>
      <c r="B21" s="28" t="s">
        <v>63</v>
      </c>
      <c r="C21" s="29">
        <v>20.78333</v>
      </c>
      <c r="D21" s="29">
        <v>-103.008</v>
      </c>
      <c r="E21" s="30">
        <v>6.0</v>
      </c>
      <c r="F21" s="31">
        <v>356.5</v>
      </c>
      <c r="G21" s="31">
        <v>26.9</v>
      </c>
      <c r="H21" s="32">
        <v>79.0</v>
      </c>
      <c r="I21" s="24">
        <v>7.6</v>
      </c>
      <c r="J21" s="13"/>
      <c r="K21" s="31">
        <v>82.9</v>
      </c>
      <c r="L21" s="31">
        <v>104.7</v>
      </c>
      <c r="M21" s="33"/>
      <c r="N21" s="13"/>
      <c r="O21" s="13"/>
      <c r="P21" s="13"/>
      <c r="Q21" s="19">
        <v>0.619</v>
      </c>
      <c r="R21" s="19">
        <v>0.603</v>
      </c>
      <c r="S21" s="34"/>
      <c r="T21" s="19">
        <v>0.635</v>
      </c>
      <c r="U21" s="13"/>
      <c r="V21" s="20" t="s">
        <v>64</v>
      </c>
      <c r="W21" s="24" t="s">
        <v>43</v>
      </c>
      <c r="X21" s="12" t="s">
        <v>44</v>
      </c>
      <c r="Y21" s="21" t="s">
        <v>83</v>
      </c>
      <c r="Z21" s="21" t="s">
        <v>66</v>
      </c>
      <c r="AA21" s="12">
        <v>1.0</v>
      </c>
      <c r="AB21" s="24">
        <v>0.0</v>
      </c>
      <c r="AC21" s="21" t="s">
        <v>7</v>
      </c>
      <c r="AD21" s="24">
        <v>0.0</v>
      </c>
      <c r="AE21" s="35"/>
      <c r="AF21" s="24">
        <v>0.0</v>
      </c>
      <c r="AG21" s="12">
        <v>1.0</v>
      </c>
      <c r="AH21" s="35"/>
      <c r="AI21" s="22" t="s">
        <v>46</v>
      </c>
      <c r="AJ21" s="22" t="s">
        <v>46</v>
      </c>
      <c r="AL21" s="3"/>
      <c r="AM21" s="36"/>
    </row>
    <row r="22">
      <c r="A22" s="24" t="s">
        <v>84</v>
      </c>
      <c r="B22" s="28" t="s">
        <v>63</v>
      </c>
      <c r="C22" s="29">
        <v>20.85433</v>
      </c>
      <c r="D22" s="29">
        <v>-103.864</v>
      </c>
      <c r="E22" s="30">
        <v>7.0</v>
      </c>
      <c r="F22" s="31">
        <v>356.7</v>
      </c>
      <c r="G22" s="31">
        <v>17.5</v>
      </c>
      <c r="H22" s="32">
        <v>82.0</v>
      </c>
      <c r="I22" s="24">
        <v>9.5</v>
      </c>
      <c r="J22" s="13"/>
      <c r="K22" s="31">
        <v>78.0</v>
      </c>
      <c r="L22" s="31">
        <v>92.4</v>
      </c>
      <c r="M22" s="33"/>
      <c r="N22" s="13"/>
      <c r="O22" s="13"/>
      <c r="P22" s="13"/>
      <c r="Q22" s="19">
        <v>0.622</v>
      </c>
      <c r="R22" s="19">
        <v>0.616</v>
      </c>
      <c r="S22" s="34"/>
      <c r="T22" s="19">
        <v>0.628</v>
      </c>
      <c r="U22" s="13"/>
      <c r="V22" s="20" t="s">
        <v>64</v>
      </c>
      <c r="W22" s="24" t="s">
        <v>43</v>
      </c>
      <c r="X22" s="12" t="s">
        <v>44</v>
      </c>
      <c r="Y22" s="21" t="s">
        <v>79</v>
      </c>
      <c r="Z22" s="21" t="s">
        <v>66</v>
      </c>
      <c r="AA22" s="12">
        <v>1.0</v>
      </c>
      <c r="AB22" s="24">
        <v>0.0</v>
      </c>
      <c r="AC22" s="21" t="s">
        <v>7</v>
      </c>
      <c r="AD22" s="24">
        <v>0.0</v>
      </c>
      <c r="AE22" s="35"/>
      <c r="AF22" s="24">
        <v>0.0</v>
      </c>
      <c r="AG22" s="12">
        <v>1.0</v>
      </c>
      <c r="AH22" s="35"/>
      <c r="AI22" s="22" t="s">
        <v>46</v>
      </c>
      <c r="AJ22" s="22" t="s">
        <v>46</v>
      </c>
      <c r="AL22" s="3"/>
      <c r="AM22" s="36"/>
    </row>
    <row r="23">
      <c r="A23" s="24" t="s">
        <v>85</v>
      </c>
      <c r="B23" s="28" t="s">
        <v>63</v>
      </c>
      <c r="C23" s="29">
        <v>20.8635</v>
      </c>
      <c r="D23" s="29">
        <v>-103.978</v>
      </c>
      <c r="E23" s="30">
        <v>4.0</v>
      </c>
      <c r="F23" s="31">
        <v>342.6</v>
      </c>
      <c r="G23" s="31">
        <v>20.5</v>
      </c>
      <c r="H23" s="32">
        <v>33.0</v>
      </c>
      <c r="I23" s="24">
        <v>14.2</v>
      </c>
      <c r="J23" s="13"/>
      <c r="K23" s="31">
        <v>70.5</v>
      </c>
      <c r="L23" s="31">
        <v>138.3</v>
      </c>
      <c r="M23" s="33"/>
      <c r="N23" s="13"/>
      <c r="O23" s="13"/>
      <c r="P23" s="13"/>
      <c r="Q23" s="19">
        <v>0.632</v>
      </c>
      <c r="R23" s="19">
        <v>0.616</v>
      </c>
      <c r="S23" s="34"/>
      <c r="T23" s="19">
        <v>0.648</v>
      </c>
      <c r="U23" s="13"/>
      <c r="V23" s="20" t="s">
        <v>64</v>
      </c>
      <c r="W23" s="24" t="s">
        <v>43</v>
      </c>
      <c r="X23" s="12" t="s">
        <v>44</v>
      </c>
      <c r="Y23" s="21" t="s">
        <v>79</v>
      </c>
      <c r="Z23" s="21" t="s">
        <v>66</v>
      </c>
      <c r="AA23" s="12">
        <v>1.0</v>
      </c>
      <c r="AB23" s="24">
        <v>0.0</v>
      </c>
      <c r="AC23" s="21" t="s">
        <v>7</v>
      </c>
      <c r="AD23" s="24">
        <v>0.0</v>
      </c>
      <c r="AE23" s="35"/>
      <c r="AF23" s="24">
        <v>0.0</v>
      </c>
      <c r="AG23" s="12">
        <v>1.0</v>
      </c>
      <c r="AH23" s="35"/>
      <c r="AI23" s="22" t="s">
        <v>46</v>
      </c>
      <c r="AJ23" s="22" t="s">
        <v>46</v>
      </c>
      <c r="AL23" s="3"/>
      <c r="AM23" s="36"/>
    </row>
    <row r="24" ht="15.75" customHeight="1">
      <c r="A24" s="24" t="s">
        <v>86</v>
      </c>
      <c r="B24" s="28" t="s">
        <v>63</v>
      </c>
      <c r="C24" s="29">
        <v>20.89033</v>
      </c>
      <c r="D24" s="29">
        <v>-103.943</v>
      </c>
      <c r="E24" s="30">
        <v>5.0</v>
      </c>
      <c r="F24" s="31">
        <v>1.6</v>
      </c>
      <c r="G24" s="31">
        <v>26.8</v>
      </c>
      <c r="H24" s="32">
        <v>53.0</v>
      </c>
      <c r="I24" s="24">
        <v>11.5</v>
      </c>
      <c r="J24" s="13"/>
      <c r="K24" s="31">
        <v>83.5</v>
      </c>
      <c r="L24" s="31">
        <v>62.7</v>
      </c>
      <c r="M24" s="33"/>
      <c r="N24" s="13"/>
      <c r="O24" s="13"/>
      <c r="P24" s="13"/>
      <c r="Q24" s="19">
        <v>0.642</v>
      </c>
      <c r="R24" s="19">
        <v>0.63</v>
      </c>
      <c r="S24" s="34"/>
      <c r="T24" s="19">
        <v>0.654</v>
      </c>
      <c r="U24" s="13"/>
      <c r="V24" s="20" t="s">
        <v>64</v>
      </c>
      <c r="W24" s="24" t="s">
        <v>43</v>
      </c>
      <c r="X24" s="12" t="s">
        <v>44</v>
      </c>
      <c r="Y24" s="21" t="s">
        <v>79</v>
      </c>
      <c r="Z24" s="21" t="s">
        <v>66</v>
      </c>
      <c r="AA24" s="12">
        <v>1.0</v>
      </c>
      <c r="AB24" s="24">
        <v>0.0</v>
      </c>
      <c r="AC24" s="21" t="s">
        <v>7</v>
      </c>
      <c r="AD24" s="24">
        <v>0.0</v>
      </c>
      <c r="AE24" s="35"/>
      <c r="AF24" s="24">
        <v>0.0</v>
      </c>
      <c r="AG24" s="12">
        <v>1.0</v>
      </c>
      <c r="AH24" s="35"/>
      <c r="AI24" s="22" t="s">
        <v>46</v>
      </c>
      <c r="AJ24" s="22" t="s">
        <v>46</v>
      </c>
      <c r="AL24" s="3"/>
      <c r="AM24" s="36"/>
    </row>
    <row r="25" ht="15.75" customHeight="1">
      <c r="A25" s="24" t="s">
        <v>87</v>
      </c>
      <c r="B25" s="28" t="s">
        <v>63</v>
      </c>
      <c r="C25" s="29">
        <f>20+53.88/60</f>
        <v>20.898</v>
      </c>
      <c r="D25" s="29">
        <f>-(103+44.18/60)</f>
        <v>-103.7363333</v>
      </c>
      <c r="E25" s="30">
        <v>8.0</v>
      </c>
      <c r="F25" s="31">
        <v>164.1</v>
      </c>
      <c r="G25" s="31">
        <v>21.4</v>
      </c>
      <c r="H25" s="32">
        <v>107.0</v>
      </c>
      <c r="I25" s="24">
        <v>6.4</v>
      </c>
      <c r="J25" s="13"/>
      <c r="K25" s="31">
        <v>-54.7</v>
      </c>
      <c r="L25" s="31">
        <v>284.3</v>
      </c>
      <c r="M25" s="33"/>
      <c r="N25" s="13"/>
      <c r="O25" s="13"/>
      <c r="P25" s="13"/>
      <c r="Q25" s="19">
        <v>0.671</v>
      </c>
      <c r="R25" s="19">
        <v>0.645</v>
      </c>
      <c r="S25" s="13"/>
      <c r="T25" s="19">
        <v>0.6970000000000001</v>
      </c>
      <c r="U25" s="34"/>
      <c r="V25" s="20" t="s">
        <v>64</v>
      </c>
      <c r="W25" s="24" t="s">
        <v>43</v>
      </c>
      <c r="X25" s="12" t="s">
        <v>44</v>
      </c>
      <c r="Y25" s="21" t="s">
        <v>72</v>
      </c>
      <c r="Z25" s="21" t="s">
        <v>66</v>
      </c>
      <c r="AA25" s="12">
        <v>1.0</v>
      </c>
      <c r="AB25" s="24">
        <v>0.0</v>
      </c>
      <c r="AC25" s="21" t="s">
        <v>76</v>
      </c>
      <c r="AD25" s="24">
        <v>0.0</v>
      </c>
      <c r="AE25" s="35"/>
      <c r="AF25" s="24">
        <v>0.0</v>
      </c>
      <c r="AG25" s="12">
        <v>0.0</v>
      </c>
      <c r="AH25" s="12">
        <v>9.0</v>
      </c>
      <c r="AI25" s="22" t="s">
        <v>46</v>
      </c>
      <c r="AJ25" s="22" t="s">
        <v>46</v>
      </c>
      <c r="AL25" s="3"/>
      <c r="AM25" s="36"/>
    </row>
    <row r="26" ht="15.75" customHeight="1">
      <c r="A26" s="24" t="s">
        <v>88</v>
      </c>
      <c r="B26" s="28" t="s">
        <v>63</v>
      </c>
      <c r="C26" s="29">
        <v>20.79467</v>
      </c>
      <c r="D26" s="29">
        <v>-103.707</v>
      </c>
      <c r="E26" s="30">
        <v>6.0</v>
      </c>
      <c r="F26" s="31">
        <v>344.1</v>
      </c>
      <c r="G26" s="31">
        <v>39.4</v>
      </c>
      <c r="H26" s="32">
        <v>52.0</v>
      </c>
      <c r="I26" s="24">
        <v>8.7</v>
      </c>
      <c r="J26" s="13"/>
      <c r="K26" s="31">
        <v>75.1</v>
      </c>
      <c r="L26" s="31">
        <v>176.7</v>
      </c>
      <c r="M26" s="33"/>
      <c r="N26" s="13"/>
      <c r="O26" s="13"/>
      <c r="P26" s="13"/>
      <c r="Q26" s="19">
        <v>0.691</v>
      </c>
      <c r="R26" s="19">
        <v>0.6389999999999999</v>
      </c>
      <c r="S26" s="34"/>
      <c r="T26" s="19">
        <v>0.743</v>
      </c>
      <c r="U26" s="13"/>
      <c r="V26" s="20" t="s">
        <v>64</v>
      </c>
      <c r="W26" s="24" t="s">
        <v>43</v>
      </c>
      <c r="X26" s="12" t="s">
        <v>44</v>
      </c>
      <c r="Y26" s="21" t="s">
        <v>65</v>
      </c>
      <c r="Z26" s="21" t="s">
        <v>66</v>
      </c>
      <c r="AA26" s="12">
        <v>1.0</v>
      </c>
      <c r="AB26" s="24">
        <v>0.0</v>
      </c>
      <c r="AC26" s="21" t="s">
        <v>7</v>
      </c>
      <c r="AD26" s="24">
        <v>0.0</v>
      </c>
      <c r="AE26" s="35"/>
      <c r="AF26" s="24">
        <v>0.0</v>
      </c>
      <c r="AG26" s="12">
        <v>1.0</v>
      </c>
      <c r="AH26" s="35"/>
      <c r="AI26" s="22" t="s">
        <v>46</v>
      </c>
      <c r="AJ26" s="22" t="s">
        <v>46</v>
      </c>
      <c r="AL26" s="3"/>
      <c r="AM26" s="36"/>
    </row>
    <row r="27" ht="15.75" customHeight="1">
      <c r="A27" s="24" t="s">
        <v>89</v>
      </c>
      <c r="B27" s="28" t="s">
        <v>63</v>
      </c>
      <c r="C27" s="29">
        <v>20.8475</v>
      </c>
      <c r="D27" s="29">
        <v>-103.758</v>
      </c>
      <c r="E27" s="30">
        <v>8.0</v>
      </c>
      <c r="F27" s="31">
        <v>208.6</v>
      </c>
      <c r="G27" s="31">
        <v>-28.2</v>
      </c>
      <c r="H27" s="32">
        <v>122.0</v>
      </c>
      <c r="I27" s="24">
        <v>8.3</v>
      </c>
      <c r="J27" s="13"/>
      <c r="K27" s="31">
        <v>-62.2</v>
      </c>
      <c r="L27" s="31">
        <v>173.3</v>
      </c>
      <c r="M27" s="33"/>
      <c r="N27" s="13"/>
      <c r="O27" s="13"/>
      <c r="P27" s="13"/>
      <c r="Q27" s="19">
        <v>0.949</v>
      </c>
      <c r="R27" s="19">
        <v>0.813</v>
      </c>
      <c r="S27" s="34"/>
      <c r="T27" s="19">
        <v>1.085</v>
      </c>
      <c r="U27" s="13"/>
      <c r="V27" s="20" t="s">
        <v>64</v>
      </c>
      <c r="W27" s="24" t="s">
        <v>43</v>
      </c>
      <c r="X27" s="12" t="s">
        <v>44</v>
      </c>
      <c r="Y27" s="21" t="s">
        <v>72</v>
      </c>
      <c r="Z27" s="21" t="s">
        <v>66</v>
      </c>
      <c r="AA27" s="12">
        <v>1.0</v>
      </c>
      <c r="AB27" s="24">
        <v>0.0</v>
      </c>
      <c r="AC27" s="21" t="s">
        <v>90</v>
      </c>
      <c r="AD27" s="24">
        <v>0.0</v>
      </c>
      <c r="AE27" s="35"/>
      <c r="AF27" s="24">
        <v>0.0</v>
      </c>
      <c r="AG27" s="12">
        <v>1.0</v>
      </c>
      <c r="AH27" s="35"/>
      <c r="AI27" s="22" t="s">
        <v>46</v>
      </c>
      <c r="AJ27" s="22" t="s">
        <v>46</v>
      </c>
      <c r="AL27" s="3"/>
      <c r="AM27" s="38"/>
    </row>
    <row r="28" ht="15.75" customHeight="1">
      <c r="A28" s="24" t="s">
        <v>91</v>
      </c>
      <c r="B28" s="28" t="s">
        <v>63</v>
      </c>
      <c r="C28" s="29">
        <v>20.91333</v>
      </c>
      <c r="D28" s="29">
        <v>-103.975</v>
      </c>
      <c r="E28" s="30">
        <v>5.0</v>
      </c>
      <c r="F28" s="31">
        <v>207.7</v>
      </c>
      <c r="G28" s="31">
        <v>-45.7</v>
      </c>
      <c r="H28" s="32">
        <v>65.0</v>
      </c>
      <c r="I28" s="24">
        <v>10.6</v>
      </c>
      <c r="J28" s="13"/>
      <c r="K28" s="31">
        <v>-63.9</v>
      </c>
      <c r="L28" s="31">
        <v>146.4</v>
      </c>
      <c r="M28" s="40"/>
      <c r="N28" s="40"/>
      <c r="O28" s="40"/>
      <c r="P28" s="40"/>
      <c r="Q28" s="19">
        <v>1.121</v>
      </c>
      <c r="R28" s="19">
        <v>0.823</v>
      </c>
      <c r="S28" s="40"/>
      <c r="T28" s="19">
        <v>1.419</v>
      </c>
      <c r="U28" s="40"/>
      <c r="V28" s="20" t="s">
        <v>64</v>
      </c>
      <c r="W28" s="24" t="s">
        <v>43</v>
      </c>
      <c r="X28" s="12" t="s">
        <v>44</v>
      </c>
      <c r="Y28" s="21" t="s">
        <v>79</v>
      </c>
      <c r="Z28" s="21" t="s">
        <v>66</v>
      </c>
      <c r="AA28" s="12">
        <v>1.0</v>
      </c>
      <c r="AB28" s="24">
        <v>0.0</v>
      </c>
      <c r="AC28" s="21" t="s">
        <v>90</v>
      </c>
      <c r="AD28" s="24">
        <v>0.0</v>
      </c>
      <c r="AE28" s="35"/>
      <c r="AF28" s="24">
        <v>0.0</v>
      </c>
      <c r="AG28" s="12">
        <v>1.0</v>
      </c>
      <c r="AH28" s="35"/>
      <c r="AI28" s="22" t="s">
        <v>46</v>
      </c>
      <c r="AJ28" s="22" t="s">
        <v>46</v>
      </c>
      <c r="AL28" s="3"/>
      <c r="AM28" s="25"/>
    </row>
    <row r="29" ht="15.75" customHeight="1">
      <c r="A29" s="24" t="s">
        <v>92</v>
      </c>
      <c r="B29" s="28" t="s">
        <v>63</v>
      </c>
      <c r="C29" s="29">
        <v>20.82667</v>
      </c>
      <c r="D29" s="29">
        <v>-104.043</v>
      </c>
      <c r="E29" s="30">
        <v>4.0</v>
      </c>
      <c r="F29" s="31">
        <v>178.6</v>
      </c>
      <c r="G29" s="31">
        <v>-16.9</v>
      </c>
      <c r="H29" s="32">
        <v>80.0</v>
      </c>
      <c r="I29" s="24">
        <v>13.8</v>
      </c>
      <c r="J29" s="13"/>
      <c r="K29" s="31">
        <v>-78.1</v>
      </c>
      <c r="L29" s="31">
        <v>262.7</v>
      </c>
      <c r="M29" s="13"/>
      <c r="N29" s="13"/>
      <c r="O29" s="13"/>
      <c r="P29" s="13"/>
      <c r="Q29" s="19">
        <v>1.13</v>
      </c>
      <c r="R29" s="19">
        <v>0.8119999999999998</v>
      </c>
      <c r="S29" s="13"/>
      <c r="T29" s="19">
        <v>1.448</v>
      </c>
      <c r="U29" s="13"/>
      <c r="V29" s="20" t="s">
        <v>64</v>
      </c>
      <c r="W29" s="24" t="s">
        <v>43</v>
      </c>
      <c r="X29" s="12" t="s">
        <v>44</v>
      </c>
      <c r="Y29" s="21" t="s">
        <v>74</v>
      </c>
      <c r="Z29" s="21" t="s">
        <v>66</v>
      </c>
      <c r="AA29" s="12">
        <v>1.0</v>
      </c>
      <c r="AB29" s="24">
        <v>0.0</v>
      </c>
      <c r="AC29" s="21" t="s">
        <v>90</v>
      </c>
      <c r="AD29" s="24">
        <v>0.0</v>
      </c>
      <c r="AE29" s="35"/>
      <c r="AF29" s="24">
        <v>0.0</v>
      </c>
      <c r="AG29" s="12">
        <v>1.0</v>
      </c>
      <c r="AH29" s="35"/>
      <c r="AI29" s="22" t="s">
        <v>46</v>
      </c>
      <c r="AJ29" s="22" t="s">
        <v>46</v>
      </c>
      <c r="AL29" s="3"/>
      <c r="AM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41"/>
      <c r="J30" s="41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41"/>
      <c r="K31" s="41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41"/>
      <c r="K32" s="41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41"/>
      <c r="K33" s="41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41"/>
      <c r="K34" s="41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41"/>
      <c r="K35" s="41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41"/>
      <c r="K36" s="41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41"/>
      <c r="K37" s="41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41"/>
      <c r="K38" s="41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41"/>
      <c r="K39" s="41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41"/>
      <c r="K40" s="41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41"/>
      <c r="K41" s="41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41"/>
      <c r="K42" s="41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41"/>
      <c r="K43" s="41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41"/>
      <c r="K44" s="41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41"/>
      <c r="K45" s="41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41"/>
      <c r="K46" s="41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41"/>
      <c r="K47" s="41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41"/>
      <c r="K48" s="41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41"/>
      <c r="K49" s="41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41"/>
      <c r="K50" s="41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41"/>
      <c r="K51" s="41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41"/>
      <c r="K52" s="41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41"/>
      <c r="K53" s="41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41"/>
      <c r="K54" s="41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41"/>
      <c r="K55" s="41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41"/>
      <c r="K56" s="41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41"/>
      <c r="K57" s="41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41"/>
      <c r="K58" s="41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41"/>
      <c r="K59" s="41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41"/>
      <c r="K60" s="41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41"/>
      <c r="K61" s="41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41"/>
      <c r="K62" s="41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41"/>
      <c r="K63" s="41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41"/>
      <c r="K64" s="41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41"/>
      <c r="K65" s="41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41"/>
      <c r="K66" s="41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41"/>
      <c r="K67" s="41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41"/>
      <c r="K68" s="41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41"/>
      <c r="K69" s="41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41"/>
      <c r="K70" s="41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41"/>
      <c r="K71" s="41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41"/>
      <c r="K72" s="41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41"/>
      <c r="K73" s="41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41"/>
      <c r="K74" s="41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41"/>
      <c r="K75" s="41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41"/>
      <c r="K76" s="41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41"/>
      <c r="K77" s="41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41"/>
      <c r="K78" s="41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41"/>
      <c r="K79" s="41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41"/>
      <c r="K80" s="41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41"/>
      <c r="K81" s="41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41"/>
      <c r="K82" s="41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41"/>
      <c r="K83" s="41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41"/>
      <c r="K84" s="41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41"/>
      <c r="K85" s="41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41"/>
      <c r="K86" s="41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41"/>
      <c r="K87" s="41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41"/>
      <c r="K88" s="41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41"/>
      <c r="K89" s="41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41"/>
      <c r="K90" s="41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41"/>
      <c r="K91" s="41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41"/>
      <c r="K92" s="41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41"/>
      <c r="K93" s="41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41"/>
      <c r="K94" s="41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41"/>
      <c r="K95" s="41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41"/>
      <c r="K96" s="41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41"/>
      <c r="K97" s="41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41"/>
      <c r="K98" s="41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41"/>
      <c r="K99" s="41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41"/>
      <c r="K100" s="41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41"/>
      <c r="K101" s="41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41"/>
      <c r="K102" s="41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41"/>
      <c r="K103" s="41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41"/>
      <c r="K104" s="41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41"/>
      <c r="K105" s="41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41"/>
      <c r="K106" s="41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41"/>
      <c r="K107" s="41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41"/>
      <c r="K108" s="41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41"/>
      <c r="K109" s="41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41"/>
      <c r="K110" s="41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41"/>
      <c r="K111" s="41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41"/>
      <c r="K112" s="41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41"/>
      <c r="K113" s="41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41"/>
      <c r="K114" s="41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41"/>
      <c r="K115" s="41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41"/>
      <c r="K116" s="41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41"/>
      <c r="K117" s="41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41"/>
      <c r="K118" s="41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41"/>
      <c r="K119" s="41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41"/>
      <c r="K120" s="41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41"/>
      <c r="K121" s="41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41"/>
      <c r="K122" s="41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41"/>
      <c r="K123" s="41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41"/>
      <c r="K124" s="41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41"/>
      <c r="K125" s="41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41"/>
      <c r="K126" s="41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41"/>
      <c r="K127" s="41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41"/>
      <c r="K128" s="41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41"/>
      <c r="K129" s="41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41"/>
      <c r="K130" s="41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41"/>
      <c r="K131" s="41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41"/>
      <c r="K132" s="41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41"/>
      <c r="K133" s="41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41"/>
      <c r="K134" s="41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41"/>
      <c r="K135" s="41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41"/>
      <c r="K136" s="41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41"/>
      <c r="K137" s="41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41"/>
      <c r="K138" s="41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41"/>
      <c r="K139" s="41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41"/>
      <c r="K140" s="41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41"/>
      <c r="K141" s="41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41"/>
      <c r="K142" s="41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41"/>
      <c r="K143" s="41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41"/>
      <c r="K144" s="41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41"/>
      <c r="K145" s="41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41"/>
      <c r="K146" s="41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41"/>
      <c r="K147" s="41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41"/>
      <c r="K148" s="41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41"/>
      <c r="K149" s="41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41"/>
      <c r="K150" s="41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41"/>
      <c r="K151" s="41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41"/>
      <c r="K152" s="41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41"/>
      <c r="K153" s="41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41"/>
      <c r="K154" s="41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41"/>
      <c r="K155" s="41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41"/>
      <c r="K156" s="41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41"/>
      <c r="K157" s="41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41"/>
      <c r="K158" s="41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41"/>
      <c r="K159" s="41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41"/>
      <c r="K160" s="41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41"/>
      <c r="K161" s="41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41"/>
      <c r="K162" s="41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41"/>
      <c r="K163" s="41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41"/>
      <c r="K164" s="41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41"/>
      <c r="K165" s="41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41"/>
      <c r="K166" s="41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41"/>
      <c r="K167" s="41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41"/>
      <c r="K168" s="41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41"/>
      <c r="K169" s="41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41"/>
      <c r="K170" s="41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41"/>
      <c r="K171" s="41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41"/>
      <c r="K172" s="41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41"/>
      <c r="K173" s="41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41"/>
      <c r="K174" s="41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41"/>
      <c r="K175" s="41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41"/>
      <c r="K176" s="41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41"/>
      <c r="K177" s="41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41"/>
      <c r="K178" s="41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41"/>
      <c r="K179" s="41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41"/>
      <c r="K180" s="41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41"/>
      <c r="K181" s="41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41"/>
      <c r="K182" s="41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41"/>
      <c r="K183" s="41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41"/>
      <c r="K184" s="41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41"/>
      <c r="K185" s="41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41"/>
      <c r="K186" s="41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41"/>
      <c r="K187" s="41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41"/>
      <c r="K188" s="41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41"/>
      <c r="K189" s="41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41"/>
      <c r="K190" s="41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41"/>
      <c r="K191" s="41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41"/>
      <c r="K192" s="41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41"/>
      <c r="K193" s="41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41"/>
      <c r="K194" s="41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41"/>
      <c r="K195" s="41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41"/>
      <c r="K196" s="41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41"/>
      <c r="K197" s="41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41"/>
      <c r="K198" s="41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41"/>
      <c r="K199" s="41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41"/>
      <c r="K200" s="41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41"/>
      <c r="K201" s="41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41"/>
      <c r="K202" s="41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41"/>
      <c r="K203" s="41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41"/>
      <c r="K204" s="41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41"/>
      <c r="K205" s="41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41"/>
      <c r="K206" s="41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41"/>
      <c r="K207" s="41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41"/>
      <c r="K208" s="41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41"/>
      <c r="K209" s="41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41"/>
      <c r="K210" s="41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41"/>
      <c r="K211" s="41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41"/>
      <c r="K212" s="41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41"/>
      <c r="K213" s="41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41"/>
      <c r="K214" s="41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41"/>
      <c r="K215" s="41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41"/>
      <c r="K216" s="41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41"/>
      <c r="K217" s="41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41"/>
      <c r="K218" s="41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41"/>
      <c r="K219" s="41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41"/>
      <c r="K220" s="41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41"/>
      <c r="K221" s="41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41"/>
      <c r="K222" s="41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41"/>
      <c r="K223" s="41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41"/>
      <c r="K224" s="41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41"/>
      <c r="K225" s="41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41"/>
      <c r="K226" s="41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41"/>
      <c r="K227" s="41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41"/>
      <c r="K228" s="41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41"/>
      <c r="K229" s="41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41"/>
      <c r="K230" s="41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41"/>
      <c r="K231" s="41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41"/>
      <c r="K232" s="41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41"/>
      <c r="K233" s="41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41"/>
      <c r="K234" s="41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41"/>
      <c r="K235" s="41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41"/>
      <c r="K236" s="41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41"/>
      <c r="K237" s="41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41"/>
      <c r="K238" s="41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41"/>
      <c r="K239" s="41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41"/>
      <c r="K240" s="41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41"/>
      <c r="K241" s="41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41"/>
      <c r="K242" s="41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41"/>
      <c r="K243" s="41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41"/>
      <c r="K244" s="41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41"/>
      <c r="K245" s="41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41"/>
      <c r="K246" s="41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41"/>
      <c r="K247" s="41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41"/>
      <c r="K248" s="41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41"/>
      <c r="K249" s="41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41"/>
      <c r="K250" s="41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41"/>
      <c r="K251" s="41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41"/>
      <c r="K252" s="41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41"/>
      <c r="K253" s="41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41"/>
      <c r="K254" s="41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41"/>
      <c r="K255" s="41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41"/>
      <c r="K256" s="41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41"/>
      <c r="K257" s="41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41"/>
      <c r="K258" s="41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41"/>
      <c r="K259" s="41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41"/>
      <c r="K260" s="41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41"/>
      <c r="K261" s="41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41"/>
      <c r="K262" s="41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41"/>
      <c r="K263" s="41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41"/>
      <c r="K264" s="41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41"/>
      <c r="K265" s="41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41"/>
      <c r="K266" s="41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41"/>
      <c r="K267" s="41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41"/>
      <c r="K268" s="41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41"/>
      <c r="K269" s="41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41"/>
      <c r="K270" s="41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41"/>
      <c r="K271" s="41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41"/>
      <c r="K272" s="41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41"/>
      <c r="K273" s="41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41"/>
      <c r="K274" s="41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41"/>
      <c r="K275" s="41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41"/>
      <c r="K276" s="41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41"/>
      <c r="K277" s="41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41"/>
      <c r="K278" s="41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41"/>
      <c r="K279" s="41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41"/>
      <c r="K280" s="41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41"/>
      <c r="K281" s="41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41"/>
      <c r="K282" s="41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41"/>
      <c r="K283" s="41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41"/>
      <c r="K284" s="41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41"/>
      <c r="K285" s="41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41"/>
      <c r="K286" s="41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41"/>
      <c r="K287" s="41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41"/>
      <c r="K288" s="41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41"/>
      <c r="K289" s="41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41"/>
      <c r="K290" s="41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41"/>
      <c r="K291" s="41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41"/>
      <c r="K292" s="41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41"/>
      <c r="K293" s="41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41"/>
      <c r="K294" s="41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41"/>
      <c r="K295" s="41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41"/>
      <c r="K296" s="41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41"/>
      <c r="K297" s="41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41"/>
      <c r="K298" s="41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41"/>
      <c r="K299" s="41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41"/>
      <c r="K300" s="41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41"/>
      <c r="K301" s="41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41"/>
      <c r="K302" s="41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41"/>
      <c r="K303" s="41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41"/>
      <c r="K304" s="41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41"/>
      <c r="K305" s="41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41"/>
      <c r="K306" s="41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41"/>
      <c r="K307" s="41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41"/>
      <c r="K308" s="41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41"/>
      <c r="K309" s="41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41"/>
      <c r="K310" s="41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41"/>
      <c r="K311" s="41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41"/>
      <c r="K312" s="41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41"/>
      <c r="K313" s="41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41"/>
      <c r="K314" s="41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41"/>
      <c r="K315" s="41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41"/>
      <c r="K316" s="41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41"/>
      <c r="K317" s="41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41"/>
      <c r="K318" s="41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41"/>
      <c r="K319" s="41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41"/>
      <c r="K320" s="41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41"/>
      <c r="K321" s="41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41"/>
      <c r="K322" s="41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41"/>
      <c r="K323" s="41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41"/>
      <c r="K324" s="41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41"/>
      <c r="K325" s="41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41"/>
      <c r="K326" s="41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41"/>
      <c r="K327" s="41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41"/>
      <c r="K328" s="41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41"/>
      <c r="K329" s="41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41"/>
      <c r="K330" s="41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41"/>
      <c r="K331" s="41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41"/>
      <c r="K332" s="41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41"/>
      <c r="K333" s="41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41"/>
      <c r="K334" s="41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41"/>
      <c r="K335" s="41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41"/>
      <c r="K336" s="41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41"/>
      <c r="K337" s="41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41"/>
      <c r="K338" s="41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41"/>
      <c r="K339" s="41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41"/>
      <c r="K340" s="41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41"/>
      <c r="K341" s="41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41"/>
      <c r="K342" s="41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41"/>
      <c r="K343" s="41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41"/>
      <c r="K344" s="41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41"/>
      <c r="K345" s="41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41"/>
      <c r="K346" s="41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41"/>
      <c r="K347" s="41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41"/>
      <c r="K348" s="41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41"/>
      <c r="K349" s="41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41"/>
      <c r="K350" s="41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41"/>
      <c r="K351" s="41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41"/>
      <c r="K352" s="41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41"/>
      <c r="K353" s="41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41"/>
      <c r="K354" s="41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41"/>
      <c r="K355" s="41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41"/>
      <c r="K356" s="41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41"/>
      <c r="K357" s="41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41"/>
      <c r="K358" s="41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41"/>
      <c r="K359" s="41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41"/>
      <c r="K360" s="41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41"/>
      <c r="K361" s="41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41"/>
      <c r="K362" s="41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41"/>
      <c r="K363" s="41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41"/>
      <c r="K364" s="41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41"/>
      <c r="K365" s="41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41"/>
      <c r="K366" s="41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41"/>
      <c r="K367" s="41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41"/>
      <c r="K368" s="41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41"/>
      <c r="K369" s="41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41"/>
      <c r="K370" s="41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41"/>
      <c r="K371" s="41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41"/>
      <c r="K372" s="41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41"/>
      <c r="K373" s="41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41"/>
      <c r="K374" s="41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41"/>
      <c r="K375" s="41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41"/>
      <c r="K376" s="41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41"/>
      <c r="K377" s="41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41"/>
      <c r="K378" s="41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41"/>
      <c r="K379" s="41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41"/>
      <c r="K380" s="41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41"/>
      <c r="K381" s="41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41"/>
      <c r="K382" s="41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41"/>
      <c r="K383" s="41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41"/>
      <c r="K384" s="41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41"/>
      <c r="K385" s="41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41"/>
      <c r="K386" s="41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41"/>
      <c r="K387" s="41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41"/>
      <c r="K388" s="41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41"/>
      <c r="K389" s="41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41"/>
      <c r="K390" s="41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41"/>
      <c r="K391" s="41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41"/>
      <c r="K392" s="41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41"/>
      <c r="K393" s="41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41"/>
      <c r="K394" s="41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41"/>
      <c r="K395" s="41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41"/>
      <c r="K396" s="41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41"/>
      <c r="K397" s="41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41"/>
      <c r="K398" s="41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41"/>
      <c r="K399" s="41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41"/>
      <c r="K400" s="41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41"/>
      <c r="K401" s="41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41"/>
      <c r="K402" s="41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41"/>
      <c r="K403" s="41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41"/>
      <c r="K404" s="41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41"/>
      <c r="K405" s="41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41"/>
      <c r="K406" s="41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41"/>
      <c r="K407" s="41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41"/>
      <c r="K408" s="41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41"/>
      <c r="K409" s="41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41"/>
      <c r="K410" s="41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41"/>
      <c r="K411" s="41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41"/>
      <c r="K412" s="41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41"/>
      <c r="K413" s="41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41"/>
      <c r="K414" s="41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41"/>
      <c r="K415" s="41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41"/>
      <c r="K416" s="41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41"/>
      <c r="K417" s="41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41"/>
      <c r="K418" s="41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41"/>
      <c r="K419" s="41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41"/>
      <c r="K420" s="41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41"/>
      <c r="K421" s="41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41"/>
      <c r="K422" s="41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41"/>
      <c r="K423" s="41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41"/>
      <c r="K424" s="41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41"/>
      <c r="K425" s="41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41"/>
      <c r="K426" s="41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41"/>
      <c r="K427" s="41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41"/>
      <c r="K428" s="41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41"/>
      <c r="K429" s="41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41"/>
      <c r="K430" s="41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41"/>
      <c r="K431" s="41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41"/>
      <c r="K432" s="41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41"/>
      <c r="K433" s="41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41"/>
      <c r="K434" s="41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41"/>
      <c r="K435" s="41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41"/>
      <c r="K436" s="41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41"/>
      <c r="K437" s="41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41"/>
      <c r="K438" s="41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41"/>
      <c r="K439" s="41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41"/>
      <c r="K440" s="41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41"/>
      <c r="K441" s="41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41"/>
      <c r="K442" s="41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41"/>
      <c r="K443" s="41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41"/>
      <c r="K444" s="41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41"/>
      <c r="K445" s="41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41"/>
      <c r="K446" s="41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41"/>
      <c r="K447" s="41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41"/>
      <c r="K448" s="41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41"/>
      <c r="K449" s="41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41"/>
      <c r="K450" s="41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41"/>
      <c r="K451" s="41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41"/>
      <c r="K452" s="41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41"/>
      <c r="K453" s="41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41"/>
      <c r="K454" s="41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41"/>
      <c r="K455" s="41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41"/>
      <c r="K456" s="41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41"/>
      <c r="K457" s="41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41"/>
      <c r="K458" s="41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41"/>
      <c r="K459" s="41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41"/>
      <c r="K460" s="41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41"/>
      <c r="K461" s="41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41"/>
      <c r="K462" s="41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41"/>
      <c r="K463" s="41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41"/>
      <c r="K464" s="41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41"/>
      <c r="K465" s="41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41"/>
      <c r="K466" s="41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41"/>
      <c r="K467" s="41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41"/>
      <c r="K468" s="41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41"/>
      <c r="K469" s="41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41"/>
      <c r="K470" s="41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41"/>
      <c r="K471" s="41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41"/>
      <c r="K472" s="41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41"/>
      <c r="K473" s="41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41"/>
      <c r="K474" s="41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41"/>
      <c r="K475" s="41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41"/>
      <c r="K476" s="41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41"/>
      <c r="K477" s="41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41"/>
      <c r="K478" s="41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41"/>
      <c r="K479" s="41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41"/>
      <c r="K480" s="41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41"/>
      <c r="K481" s="41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41"/>
      <c r="K482" s="41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41"/>
      <c r="K483" s="41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41"/>
      <c r="K484" s="41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41"/>
      <c r="K485" s="41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41"/>
      <c r="K486" s="41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41"/>
      <c r="K487" s="41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41"/>
      <c r="K488" s="41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41"/>
      <c r="K489" s="41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41"/>
      <c r="K490" s="41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41"/>
      <c r="K491" s="41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41"/>
      <c r="K492" s="41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41"/>
      <c r="K493" s="41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41"/>
      <c r="K494" s="41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41"/>
      <c r="K495" s="41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41"/>
      <c r="K496" s="41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41"/>
      <c r="K497" s="41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41"/>
      <c r="K498" s="41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41"/>
      <c r="K499" s="41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41"/>
      <c r="K500" s="41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41"/>
      <c r="K501" s="41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41"/>
      <c r="K502" s="41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41"/>
      <c r="K503" s="41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41"/>
      <c r="K504" s="41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41"/>
      <c r="K505" s="41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41"/>
      <c r="K506" s="41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41"/>
      <c r="K507" s="41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41"/>
      <c r="K508" s="41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41"/>
      <c r="K509" s="41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41"/>
      <c r="K510" s="41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41"/>
      <c r="K511" s="41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41"/>
      <c r="K512" s="41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41"/>
      <c r="K513" s="41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41"/>
      <c r="K514" s="41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41"/>
      <c r="K515" s="41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41"/>
      <c r="K516" s="41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41"/>
      <c r="K517" s="41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41"/>
      <c r="K518" s="41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41"/>
      <c r="K519" s="41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41"/>
      <c r="K520" s="41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41"/>
      <c r="K521" s="41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41"/>
      <c r="K522" s="41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41"/>
      <c r="K523" s="41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41"/>
      <c r="K524" s="41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41"/>
      <c r="K525" s="41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41"/>
      <c r="K526" s="41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41"/>
      <c r="K527" s="41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41"/>
      <c r="K528" s="41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41"/>
      <c r="K529" s="41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41"/>
      <c r="K530" s="41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41"/>
      <c r="K531" s="41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41"/>
      <c r="K532" s="41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41"/>
      <c r="K533" s="41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41"/>
      <c r="K534" s="41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41"/>
      <c r="K535" s="41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41"/>
      <c r="K536" s="41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41"/>
      <c r="K537" s="41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41"/>
      <c r="K538" s="41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41"/>
      <c r="K539" s="41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41"/>
      <c r="K540" s="41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41"/>
      <c r="K541" s="41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41"/>
      <c r="K542" s="41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41"/>
      <c r="K543" s="41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41"/>
      <c r="K544" s="41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41"/>
      <c r="K545" s="41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41"/>
      <c r="K546" s="41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41"/>
      <c r="K547" s="41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41"/>
      <c r="K548" s="41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41"/>
      <c r="K549" s="41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41"/>
      <c r="K550" s="41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41"/>
      <c r="K551" s="41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41"/>
      <c r="K552" s="41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41"/>
      <c r="K553" s="41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41"/>
      <c r="K554" s="41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41"/>
      <c r="K555" s="41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41"/>
      <c r="K556" s="41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41"/>
      <c r="K557" s="41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41"/>
      <c r="K558" s="41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41"/>
      <c r="K559" s="41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41"/>
      <c r="K560" s="41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41"/>
      <c r="K561" s="41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41"/>
      <c r="K562" s="41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41"/>
      <c r="K563" s="41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41"/>
      <c r="K564" s="41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41"/>
      <c r="K565" s="41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41"/>
      <c r="K566" s="41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41"/>
      <c r="K567" s="41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41"/>
      <c r="K568" s="41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41"/>
      <c r="K569" s="41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41"/>
      <c r="K570" s="41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41"/>
      <c r="K571" s="41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41"/>
      <c r="K572" s="41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41"/>
      <c r="K573" s="41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41"/>
      <c r="K574" s="41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41"/>
      <c r="K575" s="41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41"/>
      <c r="K576" s="41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41"/>
      <c r="K577" s="41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41"/>
      <c r="K578" s="41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41"/>
      <c r="K579" s="41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41"/>
      <c r="K580" s="41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41"/>
      <c r="K581" s="41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41"/>
      <c r="K582" s="41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41"/>
      <c r="K583" s="41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41"/>
      <c r="K584" s="41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41"/>
      <c r="K585" s="41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41"/>
      <c r="K586" s="41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41"/>
      <c r="K587" s="41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41"/>
      <c r="K588" s="41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41"/>
      <c r="K589" s="41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41"/>
      <c r="K590" s="41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41"/>
      <c r="K591" s="41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41"/>
      <c r="K592" s="41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41"/>
      <c r="K593" s="41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41"/>
      <c r="K594" s="41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41"/>
      <c r="K595" s="41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41"/>
      <c r="K596" s="41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41"/>
      <c r="K597" s="41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41"/>
      <c r="K598" s="41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41"/>
      <c r="K599" s="41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41"/>
      <c r="K600" s="41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41"/>
      <c r="K601" s="41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41"/>
      <c r="K602" s="41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41"/>
      <c r="K603" s="41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41"/>
      <c r="K604" s="41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41"/>
      <c r="K605" s="41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41"/>
      <c r="K606" s="41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41"/>
      <c r="K607" s="41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41"/>
      <c r="K608" s="41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41"/>
      <c r="K609" s="41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41"/>
      <c r="K610" s="41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41"/>
      <c r="K611" s="41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41"/>
      <c r="K612" s="41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41"/>
      <c r="K613" s="41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41"/>
      <c r="K614" s="41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41"/>
      <c r="K615" s="41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41"/>
      <c r="K616" s="41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41"/>
      <c r="K617" s="41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41"/>
      <c r="K618" s="41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41"/>
      <c r="K619" s="41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41"/>
      <c r="K620" s="41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41"/>
      <c r="K621" s="41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41"/>
      <c r="K622" s="41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41"/>
      <c r="K623" s="41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41"/>
      <c r="K624" s="41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41"/>
      <c r="K625" s="41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41"/>
      <c r="K626" s="41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41"/>
      <c r="K627" s="41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41"/>
      <c r="K628" s="41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41"/>
      <c r="K629" s="41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41"/>
      <c r="K630" s="41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41"/>
      <c r="K631" s="41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41"/>
      <c r="K632" s="41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41"/>
      <c r="K633" s="41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41"/>
      <c r="K634" s="41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41"/>
      <c r="K635" s="41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41"/>
      <c r="K636" s="41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41"/>
      <c r="K637" s="41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41"/>
      <c r="K638" s="41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41"/>
      <c r="K639" s="41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41"/>
      <c r="K640" s="41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41"/>
      <c r="K641" s="41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41"/>
      <c r="K642" s="41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41"/>
      <c r="K643" s="41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41"/>
      <c r="K644" s="41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41"/>
      <c r="K645" s="41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41"/>
      <c r="K646" s="41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41"/>
      <c r="K647" s="41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41"/>
      <c r="K648" s="41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41"/>
      <c r="K649" s="41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41"/>
      <c r="K650" s="41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41"/>
      <c r="K651" s="41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41"/>
      <c r="K652" s="41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41"/>
      <c r="K653" s="41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41"/>
      <c r="K654" s="41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41"/>
      <c r="K655" s="41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41"/>
      <c r="K656" s="41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41"/>
      <c r="K657" s="41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41"/>
      <c r="K658" s="41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41"/>
      <c r="K659" s="41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41"/>
      <c r="K660" s="41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41"/>
      <c r="K661" s="41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41"/>
      <c r="K662" s="41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41"/>
      <c r="K663" s="41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41"/>
      <c r="K664" s="41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41"/>
      <c r="K665" s="41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41"/>
      <c r="K666" s="41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41"/>
      <c r="K667" s="41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41"/>
      <c r="K668" s="41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41"/>
      <c r="K669" s="41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41"/>
      <c r="K670" s="41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41"/>
      <c r="K671" s="41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41"/>
      <c r="K672" s="41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41"/>
      <c r="K673" s="41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41"/>
      <c r="K674" s="41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41"/>
      <c r="K675" s="41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41"/>
      <c r="K676" s="41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41"/>
      <c r="K677" s="41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41"/>
      <c r="K678" s="41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41"/>
      <c r="K679" s="41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41"/>
      <c r="K680" s="41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41"/>
      <c r="K681" s="41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41"/>
      <c r="K682" s="41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41"/>
      <c r="K683" s="41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41"/>
      <c r="K684" s="41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41"/>
      <c r="K685" s="41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41"/>
      <c r="K686" s="41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41"/>
      <c r="K687" s="41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41"/>
      <c r="K688" s="41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41"/>
      <c r="K689" s="41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41"/>
      <c r="K690" s="41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41"/>
      <c r="K691" s="41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41"/>
      <c r="K692" s="41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41"/>
      <c r="K693" s="41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41"/>
      <c r="K694" s="41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41"/>
      <c r="K695" s="41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41"/>
      <c r="K696" s="41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41"/>
      <c r="K697" s="41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41"/>
      <c r="K698" s="41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41"/>
      <c r="K699" s="41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41"/>
      <c r="K700" s="41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41"/>
      <c r="K701" s="41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41"/>
      <c r="K702" s="41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41"/>
      <c r="K703" s="41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41"/>
      <c r="K704" s="41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41"/>
      <c r="K705" s="41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41"/>
      <c r="K706" s="41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41"/>
      <c r="K707" s="41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41"/>
      <c r="K708" s="41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41"/>
      <c r="K709" s="41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41"/>
      <c r="K710" s="41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41"/>
      <c r="K711" s="41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41"/>
      <c r="K712" s="41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41"/>
      <c r="K713" s="41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41"/>
      <c r="K714" s="41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41"/>
      <c r="K715" s="41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41"/>
      <c r="K716" s="41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41"/>
      <c r="K717" s="41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41"/>
      <c r="K718" s="41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41"/>
      <c r="K719" s="41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41"/>
      <c r="K720" s="41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41"/>
      <c r="K721" s="41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41"/>
      <c r="K722" s="41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41"/>
      <c r="K723" s="41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41"/>
      <c r="K724" s="41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41"/>
      <c r="K725" s="41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41"/>
      <c r="K726" s="41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41"/>
      <c r="K727" s="41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41"/>
      <c r="K728" s="41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41"/>
      <c r="K729" s="41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41"/>
      <c r="K730" s="41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41"/>
      <c r="K731" s="41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41"/>
      <c r="K732" s="41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41"/>
      <c r="K733" s="41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41"/>
      <c r="K734" s="41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41"/>
      <c r="K735" s="41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41"/>
      <c r="K736" s="41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41"/>
      <c r="K737" s="41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41"/>
      <c r="K738" s="41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41"/>
      <c r="K739" s="41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41"/>
      <c r="K740" s="41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41"/>
      <c r="K741" s="41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41"/>
      <c r="K742" s="41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41"/>
      <c r="K743" s="41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41"/>
      <c r="K744" s="41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41"/>
      <c r="K745" s="41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41"/>
      <c r="K746" s="41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41"/>
      <c r="K747" s="41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41"/>
      <c r="K748" s="41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41"/>
      <c r="K749" s="41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41"/>
      <c r="K750" s="41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41"/>
      <c r="K751" s="41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41"/>
      <c r="K752" s="41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41"/>
      <c r="K753" s="41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41"/>
      <c r="K754" s="41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41"/>
      <c r="K755" s="41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41"/>
      <c r="K756" s="41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41"/>
      <c r="K757" s="41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41"/>
      <c r="K758" s="41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41"/>
      <c r="K759" s="41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41"/>
      <c r="K760" s="41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41"/>
      <c r="K761" s="41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41"/>
      <c r="K762" s="41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41"/>
      <c r="K763" s="41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41"/>
      <c r="K764" s="41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41"/>
      <c r="K765" s="41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41"/>
      <c r="K766" s="41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41"/>
      <c r="K767" s="41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41"/>
      <c r="K768" s="41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41"/>
      <c r="K769" s="41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41"/>
      <c r="K770" s="41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41"/>
      <c r="K771" s="41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41"/>
      <c r="K772" s="41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41"/>
      <c r="K773" s="41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41"/>
      <c r="K774" s="41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41"/>
      <c r="K775" s="41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41"/>
      <c r="K776" s="41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41"/>
      <c r="K777" s="41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41"/>
      <c r="K778" s="41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41"/>
      <c r="K779" s="41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2021-11-17T16:08:57Z</dcterms:created>
  <dc:creator>Microsoft Office User</dc:creator>
</cp:coreProperties>
</file>